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igovdo-my.sharepoint.com/personal/egarciab_ji_gob_do/Documents/Documents/Año 2021/Comparacion de precio/CP-003-2021 Readecuaciones PNT/"/>
    </mc:Choice>
  </mc:AlternateContent>
  <xr:revisionPtr revIDLastSave="3" documentId="8_{1C31D836-2AB9-4BCC-9C20-0E67DBD22910}" xr6:coauthVersionLast="36" xr6:coauthVersionMax="36" xr10:uidLastSave="{3212EDBE-156E-40D9-A2CB-64E24D479634}"/>
  <bookViews>
    <workbookView xWindow="0" yWindow="0" windowWidth="28800" windowHeight="12225" xr2:uid="{CB5FFF4A-CAA2-498F-A49E-B75DADD9C29A}"/>
  </bookViews>
  <sheets>
    <sheet name="Hoja1" sheetId="1" r:id="rId1"/>
  </sheets>
  <externalReferences>
    <externalReference r:id="rId2"/>
    <externalReference r:id="rId3"/>
  </externalReferences>
  <definedNames>
    <definedName name="_xlnm.Print_Area" localSheetId="0">Hoja1!$A$1:$D$111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  <c r="D86" i="1"/>
  <c r="B86" i="1"/>
  <c r="D83" i="1"/>
  <c r="B83" i="1"/>
  <c r="D82" i="1"/>
  <c r="B82" i="1"/>
  <c r="D79" i="1"/>
  <c r="B79" i="1"/>
  <c r="D78" i="1"/>
  <c r="C78" i="1"/>
  <c r="B78" i="1"/>
  <c r="D77" i="1"/>
  <c r="C77" i="1"/>
  <c r="B77" i="1"/>
  <c r="D76" i="1"/>
  <c r="C76" i="1"/>
  <c r="B76" i="1"/>
  <c r="D73" i="1"/>
  <c r="B73" i="1"/>
  <c r="D72" i="1"/>
  <c r="B72" i="1"/>
  <c r="D66" i="1"/>
  <c r="D63" i="1"/>
  <c r="B63" i="1"/>
  <c r="D60" i="1"/>
  <c r="C60" i="1"/>
  <c r="B60" i="1"/>
  <c r="D59" i="1"/>
  <c r="C59" i="1"/>
  <c r="B59" i="1"/>
  <c r="D56" i="1"/>
  <c r="B56" i="1"/>
  <c r="D55" i="1"/>
  <c r="B55" i="1"/>
  <c r="D54" i="1"/>
  <c r="B54" i="1"/>
  <c r="D51" i="1"/>
  <c r="C51" i="1"/>
  <c r="B51" i="1"/>
  <c r="D48" i="1"/>
  <c r="B48" i="1"/>
  <c r="D47" i="1"/>
  <c r="C47" i="1"/>
  <c r="C48" i="1" s="1"/>
  <c r="B47" i="1"/>
  <c r="D46" i="1"/>
  <c r="C46" i="1"/>
  <c r="B46" i="1"/>
  <c r="D45" i="1"/>
  <c r="C45" i="1"/>
  <c r="C73" i="1" s="1"/>
  <c r="B45" i="1"/>
  <c r="D44" i="1"/>
  <c r="B44" i="1"/>
  <c r="D43" i="1"/>
  <c r="C43" i="1"/>
  <c r="C44" i="1" s="1"/>
  <c r="B43" i="1"/>
  <c r="D42" i="1"/>
  <c r="C42" i="1"/>
  <c r="B42" i="1"/>
  <c r="D35" i="1"/>
  <c r="B35" i="1"/>
  <c r="D34" i="1"/>
  <c r="B34" i="1"/>
  <c r="D31" i="1"/>
  <c r="B31" i="1"/>
  <c r="D30" i="1"/>
  <c r="B30" i="1"/>
  <c r="D29" i="1"/>
  <c r="B29" i="1"/>
  <c r="D28" i="1"/>
  <c r="B28" i="1"/>
  <c r="B27" i="1"/>
  <c r="D26" i="1"/>
  <c r="B26" i="1"/>
  <c r="D25" i="1"/>
  <c r="B25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B18" i="1"/>
  <c r="A17" i="1"/>
  <c r="A24" i="1" s="1"/>
  <c r="A33" i="1" s="1"/>
  <c r="D15" i="1"/>
  <c r="C15" i="1"/>
  <c r="B15" i="1"/>
  <c r="D14" i="1"/>
  <c r="B14" i="1"/>
  <c r="D13" i="1"/>
  <c r="C13" i="1"/>
  <c r="B13" i="1"/>
  <c r="D12" i="1"/>
  <c r="C12" i="1"/>
  <c r="B12" i="1"/>
  <c r="D11" i="1"/>
  <c r="C11" i="1"/>
  <c r="B11" i="1"/>
  <c r="A11" i="1"/>
  <c r="A12" i="1" s="1"/>
  <c r="A13" i="1" s="1"/>
  <c r="A14" i="1" s="1"/>
  <c r="A15" i="1" s="1"/>
  <c r="A18" i="1" l="1"/>
  <c r="A19" i="1" s="1"/>
  <c r="A20" i="1" s="1"/>
  <c r="A21" i="1" s="1"/>
  <c r="A22" i="1" s="1"/>
  <c r="A34" i="1"/>
  <c r="A35" i="1" s="1"/>
  <c r="A37" i="1"/>
  <c r="A25" i="1"/>
  <c r="A26" i="1" s="1"/>
  <c r="A27" i="1" s="1"/>
  <c r="A28" i="1" s="1"/>
  <c r="A29" i="1" s="1"/>
  <c r="A30" i="1" s="1"/>
  <c r="A31" i="1" s="1"/>
  <c r="A38" i="1" l="1"/>
  <c r="A39" i="1" s="1"/>
  <c r="A41" i="1"/>
  <c r="A50" i="1" l="1"/>
  <c r="A42" i="1"/>
  <c r="A43" i="1" s="1"/>
  <c r="A44" i="1" s="1"/>
  <c r="A45" i="1" s="1"/>
  <c r="A46" i="1" s="1"/>
  <c r="A47" i="1" s="1"/>
  <c r="A48" i="1" s="1"/>
  <c r="A53" i="1" l="1"/>
  <c r="A51" i="1"/>
  <c r="A54" i="1" l="1"/>
  <c r="A55" i="1" s="1"/>
  <c r="A56" i="1" s="1"/>
  <c r="A58" i="1"/>
  <c r="A62" i="1" l="1"/>
  <c r="A59" i="1"/>
  <c r="A60" i="1" s="1"/>
  <c r="A63" i="1" l="1"/>
  <c r="A65" i="1"/>
  <c r="A71" i="1" l="1"/>
  <c r="A66" i="1"/>
  <c r="A67" i="1" s="1"/>
  <c r="A68" i="1" s="1"/>
  <c r="A72" i="1" l="1"/>
  <c r="A73" i="1" s="1"/>
  <c r="A75" i="1"/>
  <c r="A81" i="1" l="1"/>
  <c r="A76" i="1"/>
  <c r="A77" i="1" s="1"/>
  <c r="A78" i="1" s="1"/>
  <c r="A79" i="1" s="1"/>
  <c r="A82" i="1" l="1"/>
  <c r="A83" i="1" s="1"/>
  <c r="A85" i="1"/>
  <c r="A88" i="1" l="1"/>
  <c r="A86" i="1"/>
  <c r="A95" i="1" l="1"/>
  <c r="A96" i="1" s="1"/>
  <c r="A97" i="1" s="1"/>
  <c r="A98" i="1" s="1"/>
  <c r="A102" i="1" s="1"/>
  <c r="A103" i="1" s="1"/>
  <c r="A104" i="1" s="1"/>
  <c r="A105" i="1" s="1"/>
  <c r="A106" i="1" s="1"/>
  <c r="A107" i="1" s="1"/>
  <c r="A110" i="1" s="1"/>
  <c r="A89" i="1"/>
  <c r="A90" i="1" s="1"/>
  <c r="A91" i="1" s="1"/>
</calcChain>
</file>

<file path=xl/sharedStrings.xml><?xml version="1.0" encoding="utf-8"?>
<sst xmlns="http://schemas.openxmlformats.org/spreadsheetml/2006/main" count="77" uniqueCount="39">
  <si>
    <t>Descripción</t>
  </si>
  <si>
    <t>Cantidad</t>
  </si>
  <si>
    <t>TITULACIÓN MASIVA</t>
  </si>
  <si>
    <t>DEMOLICIÓN Y DESMONTE</t>
  </si>
  <si>
    <t>ud</t>
  </si>
  <si>
    <t>CERRAMIENTOS</t>
  </si>
  <si>
    <t>m2</t>
  </si>
  <si>
    <t>INSTALACIÓN ELÉCTRICA, DATA Y ACCESORIOS</t>
  </si>
  <si>
    <t>P.A.</t>
  </si>
  <si>
    <t>ml</t>
  </si>
  <si>
    <t>PINTURA</t>
  </si>
  <si>
    <t>MISCELÁNEOS</t>
  </si>
  <si>
    <t>Acarreo y bote de material producto de los desmontes y demoliciones</t>
  </si>
  <si>
    <t>Limpieza constante y final</t>
  </si>
  <si>
    <t>MENSURA CATASTRAL</t>
  </si>
  <si>
    <t>PISOS</t>
  </si>
  <si>
    <t>Reparación de plafones de techo 2x2 radar por demoliciones de muros o divisiones</t>
  </si>
  <si>
    <t>CENAU</t>
  </si>
  <si>
    <t>Reparación de plafones de techo 2x2 por demoliciones de muros o divisiones</t>
  </si>
  <si>
    <t>SUB-TOTAL COSTOS DIRECTOS</t>
  </si>
  <si>
    <t>COSTOS INDIRECTOS</t>
  </si>
  <si>
    <t>Dirección Técnica y Responsabilidad</t>
  </si>
  <si>
    <t>Gastos Administrativos</t>
  </si>
  <si>
    <t>Transporte</t>
  </si>
  <si>
    <t>SUB-TOTAL  INDIRECTOS PARA ITBIS  (1)</t>
  </si>
  <si>
    <t>SUB-TOTAL A GRABAR</t>
  </si>
  <si>
    <t xml:space="preserve">BASE IMPONIBLE DE IMPUESTOS </t>
  </si>
  <si>
    <t>Seguro Social y Contra Accidentes</t>
  </si>
  <si>
    <t>CODIA</t>
  </si>
  <si>
    <t>Ley de pensión y jubilación obreros de la construcción</t>
  </si>
  <si>
    <t>ITBIS (18% del 10% del TOTAL, NORMA 07-2007)</t>
  </si>
  <si>
    <t>Equipos de salud e higiene</t>
  </si>
  <si>
    <t>Equipos de seguridad y protección personal</t>
  </si>
  <si>
    <t>SUB-TOTAL INDIRECTOS NO PAGAN ITBIS  (2)</t>
  </si>
  <si>
    <t>TOTAL GASTOS INDIRECTOS (1+2)</t>
  </si>
  <si>
    <t>Imprevistos</t>
  </si>
  <si>
    <t>TOTAL GENERAL</t>
  </si>
  <si>
    <t>Partidas</t>
  </si>
  <si>
    <t>Unidad de medida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</si>
</sst>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P_t_s_-;\-* #,##0.00\ _P_t_s_-;_-* &quot;-&quot;??\ _P_t_s_-;_-@_-"/>
    <numFmt numFmtId="167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</cellStyleXfs>
  <cellXfs count="68">
    <xf numFmtId="0" fontId="0" fillId="0" borderId="0" xfId="0"/>
    <xf numFmtId="2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7" fontId="0" fillId="0" borderId="1" xfId="2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vertical="center" wrapText="1"/>
    </xf>
    <xf numFmtId="10" fontId="5" fillId="0" borderId="1" xfId="1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2" fontId="4" fillId="3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2" fontId="5" fillId="3" borderId="0" xfId="0" applyNumberFormat="1" applyFont="1" applyFill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2" fontId="5" fillId="3" borderId="0" xfId="0" applyNumberFormat="1" applyFont="1" applyFill="1" applyBorder="1" applyAlignment="1">
      <alignment vertical="center" wrapText="1"/>
    </xf>
    <xf numFmtId="2" fontId="7" fillId="3" borderId="0" xfId="4" applyNumberFormat="1" applyFont="1" applyFill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2" fontId="8" fillId="3" borderId="0" xfId="0" applyNumberFormat="1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2" fontId="4" fillId="3" borderId="0" xfId="0" applyNumberFormat="1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0" fillId="3" borderId="0" xfId="0" applyFont="1" applyFill="1" applyAlignment="1">
      <alignment vertical="center" wrapText="1"/>
    </xf>
    <xf numFmtId="43" fontId="9" fillId="3" borderId="0" xfId="0" applyNumberFormat="1" applyFont="1" applyFill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43" fontId="10" fillId="3" borderId="0" xfId="1" applyFont="1" applyFill="1" applyAlignment="1">
      <alignment horizontal="left" vertical="center" wrapText="1"/>
    </xf>
    <xf numFmtId="2" fontId="4" fillId="5" borderId="1" xfId="0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4" fontId="0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3" xr:uid="{A4EAE685-52E5-4F9C-83D1-97359DC7CE72}"/>
    <cellStyle name="Normal" xfId="0" builtinId="0"/>
    <cellStyle name="Normal 3 2" xfId="4" xr:uid="{DA596073-5CE0-49E3-92AE-A4A7E6279ECE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511229</xdr:colOff>
      <xdr:row>0</xdr:row>
      <xdr:rowOff>123827</xdr:rowOff>
    </xdr:from>
    <xdr:to>
      <xdr:col>3</xdr:col>
      <xdr:colOff>1019174</xdr:colOff>
      <xdr:row>5</xdr:row>
      <xdr:rowOff>95251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F9D9EF80-FEF5-4015-8B0D-6FF79D7166DE}"/>
            </a:ext>
          </a:extLst>
        </xdr:cNvPr>
        <xdr:cNvSpPr txBox="1"/>
      </xdr:nvSpPr>
      <xdr:spPr>
        <a:xfrm>
          <a:off x="1235129" y="123827"/>
          <a:ext cx="4851345" cy="923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lnSpc>
              <a:spcPts val="2000"/>
            </a:lnSpc>
          </a:pPr>
          <a:endParaRPr lang="es-ES" sz="2000" b="1"/>
        </a:p>
        <a:p>
          <a:pPr algn="ctr">
            <a:lnSpc>
              <a:spcPts val="2000"/>
            </a:lnSpc>
          </a:pPr>
          <a:r>
            <a:rPr lang="es-ES" sz="2000" b="1"/>
            <a:t>DESGLOSE DE PARTIDAS - READECUACIÓN TITULACIÓN</a:t>
          </a:r>
          <a:r>
            <a:rPr lang="es-ES" sz="2000" b="1" baseline="0"/>
            <a:t> MASIVA</a:t>
          </a:r>
          <a:endParaRPr lang="es-ES" sz="1050"/>
        </a:p>
        <a:p>
          <a:pPr algn="r">
            <a:lnSpc>
              <a:spcPts val="800"/>
            </a:lnSpc>
          </a:pPr>
          <a:endParaRPr lang="es-ES" sz="1050" b="1"/>
        </a:p>
      </xdr:txBody>
    </xdr:sp>
    <xdr:clientData/>
  </xdr:twoCellAnchor>
  <xdr:twoCellAnchor editAs="oneCell">
    <xdr:from>
      <xdr:col>0</xdr:col>
      <xdr:colOff>0</xdr:colOff>
      <xdr:row>0</xdr:row>
      <xdr:rowOff>108856</xdr:rowOff>
    </xdr:from>
    <xdr:to>
      <xdr:col>1</xdr:col>
      <xdr:colOff>489856</xdr:colOff>
      <xdr:row>5</xdr:row>
      <xdr:rowOff>149677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D83A25A-74F8-41AA-80C7-CD48C401C9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856"/>
          <a:ext cx="1211035" cy="9933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garciab\OneDrive%20-%20Jurisdiccion%20Inmobiliaria\Documents\A&#241;o%202021\Comparacion%20de%20precio\CP-003-2021%20Readecuaciones%20PNT\Presupuesto%2009marzo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segura/Downloads/Presupuesto%20Proyecto%20Titulaci&#243;n%20Masiva,%20Con%20Mensura%20y%20CENAU%20-%2018%2002%202021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BASE"/>
      <sheetName val="CUANTIFICACIÓN"/>
      <sheetName val="PRESUPUESTO"/>
      <sheetName val="ANALISIS"/>
      <sheetName val="FUENTE DE RENDIMIENTO"/>
    </sheetNames>
    <sheetDataSet>
      <sheetData sheetId="0"/>
      <sheetData sheetId="1">
        <row r="19">
          <cell r="B19" t="str">
            <v>Demolición de pared de sheetrock (incluye traslado)</v>
          </cell>
          <cell r="C19" t="str">
            <v>m2</v>
          </cell>
        </row>
        <row r="29">
          <cell r="H29">
            <v>207.02</v>
          </cell>
        </row>
        <row r="31">
          <cell r="B31" t="str">
            <v>Desmonte de puerta comercial de alumino y vidrio  (incluye traslado)</v>
          </cell>
          <cell r="C31" t="str">
            <v>ud</v>
          </cell>
        </row>
        <row r="33">
          <cell r="H33">
            <v>1</v>
          </cell>
        </row>
        <row r="35">
          <cell r="B35" t="str">
            <v>Desmonte de puerta comercial doble de alumino y vidrio  (incluye traslado)</v>
          </cell>
          <cell r="C35" t="str">
            <v>ud</v>
          </cell>
        </row>
        <row r="37">
          <cell r="H37">
            <v>1</v>
          </cell>
        </row>
        <row r="39">
          <cell r="B39" t="str">
            <v>Desmonte de puerta metálica  (incluye traslado)</v>
          </cell>
        </row>
        <row r="40">
          <cell r="D40">
            <v>1</v>
          </cell>
        </row>
        <row r="43">
          <cell r="B43" t="str">
            <v>Apertura de hueco para puerta en muro de sheetrock</v>
          </cell>
          <cell r="C43" t="str">
            <v>m2</v>
          </cell>
        </row>
        <row r="45">
          <cell r="H45">
            <v>2.52</v>
          </cell>
        </row>
        <row r="47">
          <cell r="B47" t="str">
            <v>Reinstalación de puerta comercial de aluminio y vidrio en nuevo almacén</v>
          </cell>
          <cell r="C47" t="str">
            <v>ud</v>
          </cell>
        </row>
        <row r="49">
          <cell r="H49">
            <v>1</v>
          </cell>
        </row>
        <row r="51">
          <cell r="B51" t="str">
            <v>Suministro e instalación de puerta comercial de aluminio negro y vidrio en nuevo almacén (3 de 1.20x2.10 y 1 de 1.10x2.10)</v>
          </cell>
          <cell r="C51" t="str">
            <v>ud</v>
          </cell>
        </row>
        <row r="54">
          <cell r="H54">
            <v>4</v>
          </cell>
        </row>
        <row r="56">
          <cell r="B56" t="str">
            <v>Suministro e instalación de muros en sheetrock doble cara de 10 cm.</v>
          </cell>
          <cell r="C56" t="str">
            <v>m2</v>
          </cell>
        </row>
        <row r="60">
          <cell r="H60">
            <v>85.029999999999987</v>
          </cell>
        </row>
        <row r="62">
          <cell r="B62" t="str">
            <v>Cerramiento de hueco de puerta en sheetrock</v>
          </cell>
        </row>
        <row r="65">
          <cell r="H65">
            <v>9.1999999999999993</v>
          </cell>
        </row>
        <row r="67">
          <cell r="B67" t="str">
            <v>Suministro e instalación de división de vidrio laminado y aluminio negro P40</v>
          </cell>
          <cell r="C67" t="str">
            <v>p2</v>
          </cell>
        </row>
        <row r="75">
          <cell r="H75">
            <v>1280.1817599999999</v>
          </cell>
        </row>
        <row r="77">
          <cell r="B77" t="str">
            <v>Suministro de tubos de luces led de 59 Watt</v>
          </cell>
        </row>
        <row r="79">
          <cell r="H79">
            <v>45</v>
          </cell>
        </row>
        <row r="81">
          <cell r="B81" t="str">
            <v>Panel de distribucción breakers general electric de 24 C 2P 250 AMP. Con Breaker de 20 A</v>
          </cell>
        </row>
        <row r="85">
          <cell r="B85" t="str">
            <v>Canalización con tubería EMT de 1/2 desde el panel de distribucción hasta registros sobre cubículos (registros 10x10x6 NEMA 1) con alambre no. 12 rojo, negro, verde y blanco.</v>
          </cell>
        </row>
        <row r="87">
          <cell r="H87">
            <v>152.39256324291375</v>
          </cell>
        </row>
        <row r="89">
          <cell r="B89" t="str">
            <v>Suministro e instalación de tomacorriente doble 110V con tubería EMT, cajas metálicas de 2x4 con alambre no. 12, se debe incluir alimentación eléctrica y punto de tierra con su aterrizaje (72 Blanco y 72 Mamey)</v>
          </cell>
        </row>
        <row r="91">
          <cell r="H91">
            <v>144</v>
          </cell>
        </row>
        <row r="93">
          <cell r="B93" t="str">
            <v>Canalización y cableado de data (incluye salida a las estaciones) cable UTP categoría 6</v>
          </cell>
        </row>
        <row r="97">
          <cell r="B97" t="str">
            <v>Rack de comunicación de 19¨ con conexión de punto a punto (desde escaneadores hasta certificadores)</v>
          </cell>
        </row>
        <row r="99">
          <cell r="H99">
            <v>1</v>
          </cell>
        </row>
        <row r="101">
          <cell r="B101" t="str">
            <v>Suministro y mano de obra de pintura acrilica sin olor y cero VOC para Pared (interior) color a definir con el contratista</v>
          </cell>
        </row>
        <row r="103">
          <cell r="H103">
            <v>1759.704</v>
          </cell>
        </row>
        <row r="105">
          <cell r="B105" t="str">
            <v>Suministro y mano de obra de pintura acrilica sin olor y cero VOC para Techo (interior) color a definir con el contratista</v>
          </cell>
        </row>
        <row r="107">
          <cell r="H107">
            <v>695.54</v>
          </cell>
        </row>
        <row r="109">
          <cell r="B109" t="str">
            <v>Suministro e instalación de aire acondicionado de 20 toneladas con manejadora de 2 circuitos, tubería de cobre, serpentín cobre-Aluminio con pintura anticorrosiva y fabricación americana.</v>
          </cell>
        </row>
        <row r="111">
          <cell r="H111">
            <v>1</v>
          </cell>
        </row>
        <row r="114">
          <cell r="H114">
            <v>1</v>
          </cell>
        </row>
        <row r="118">
          <cell r="B118" t="str">
            <v>Demolición de pared de sheetrock (incluye traslado)</v>
          </cell>
          <cell r="C118" t="str">
            <v>m2</v>
          </cell>
        </row>
        <row r="122">
          <cell r="H122">
            <v>30.48</v>
          </cell>
        </row>
        <row r="124">
          <cell r="B124" t="str">
            <v>Desmonte de puerta comercial de alumino y vidrio  (incluye traslado hasta almacén)</v>
          </cell>
          <cell r="C124" t="str">
            <v>ud</v>
          </cell>
        </row>
        <row r="126">
          <cell r="H126">
            <v>3</v>
          </cell>
        </row>
        <row r="128">
          <cell r="B128" t="str">
            <v>Desmonte de puerta de madera (incluye traslado hasta almacén)</v>
          </cell>
          <cell r="C128" t="str">
            <v>ud</v>
          </cell>
        </row>
        <row r="130">
          <cell r="H130">
            <v>1</v>
          </cell>
        </row>
        <row r="132">
          <cell r="B132" t="str">
            <v>Cerramiento de hueco de puerta y muro en sheetrock doble cara de 10 cm.</v>
          </cell>
          <cell r="C132" t="str">
            <v>m2</v>
          </cell>
        </row>
        <row r="135">
          <cell r="H135">
            <v>8.94</v>
          </cell>
        </row>
        <row r="137">
          <cell r="B137" t="str">
            <v>Desmonte de división de vidrio y aluminio (incluye traslado hasta almacén)</v>
          </cell>
          <cell r="C137" t="str">
            <v>p2</v>
          </cell>
        </row>
        <row r="144">
          <cell r="H144">
            <v>231.70583999999999</v>
          </cell>
        </row>
        <row r="146">
          <cell r="B146" t="str">
            <v>Desmonte de luces 2x4 (incluye traslado hasta almacén)</v>
          </cell>
          <cell r="C146" t="str">
            <v>ud</v>
          </cell>
        </row>
        <row r="148">
          <cell r="H148">
            <v>6</v>
          </cell>
        </row>
        <row r="150">
          <cell r="B150" t="str">
            <v>Desmonte de salidas de aire y retornos (incluye trasladohasta almacén)</v>
          </cell>
        </row>
        <row r="152">
          <cell r="H152">
            <v>9</v>
          </cell>
        </row>
        <row r="154">
          <cell r="B154" t="str">
            <v>Desmonte de detector de incendio (incluye traslado hasta almacén)</v>
          </cell>
        </row>
        <row r="156">
          <cell r="H156">
            <v>1</v>
          </cell>
        </row>
        <row r="158">
          <cell r="B158" t="str">
            <v>Suministro de luces panel led 2X4-60W (Luz Intermedia) 4100K, empotrable, color blanca o a considerar</v>
          </cell>
        </row>
        <row r="160">
          <cell r="H160">
            <v>6</v>
          </cell>
        </row>
        <row r="162">
          <cell r="B162" t="str">
            <v>Suministro e instalación de tomacorriente doble 110V con tubería EMT, cajas metálicas de 2x4 con alambre no. 12, se debe incluir alimentación eléctrica y punto de tierra con su aterrizaje</v>
          </cell>
        </row>
        <row r="164">
          <cell r="H164">
            <v>42</v>
          </cell>
        </row>
        <row r="166">
          <cell r="B166" t="str">
            <v>Suministro e instalación canalización de Salida de Data con tubería EMT, cable UTP categoría 6</v>
          </cell>
        </row>
        <row r="168">
          <cell r="H168">
            <v>21</v>
          </cell>
        </row>
        <row r="170">
          <cell r="B170" t="str">
            <v>Suministro e instalación de pisos de granito semejante al existente</v>
          </cell>
          <cell r="C170" t="str">
            <v>m2</v>
          </cell>
        </row>
        <row r="172">
          <cell r="H172">
            <v>2.7269999999999999</v>
          </cell>
        </row>
        <row r="174">
          <cell r="B174" t="str">
            <v>Suministro e instalación de zócalos e granito semejante al existente</v>
          </cell>
          <cell r="C174" t="str">
            <v>ml</v>
          </cell>
        </row>
        <row r="176">
          <cell r="H176">
            <v>3.55</v>
          </cell>
        </row>
        <row r="178">
          <cell r="B178" t="str">
            <v>Suministro y mano de obra de pintura acrilica sin olor y cero VOC para Pared (interior) color a definir con el contratista</v>
          </cell>
        </row>
        <row r="180">
          <cell r="H180">
            <v>136.79999999999998</v>
          </cell>
        </row>
        <row r="183">
          <cell r="B183" t="str">
            <v>Desmonte de puerta comercial de alumino y vidrio  (incluye traslado)</v>
          </cell>
        </row>
        <row r="185">
          <cell r="H185">
            <v>2</v>
          </cell>
        </row>
        <row r="187">
          <cell r="B187" t="str">
            <v>Desmonte de división de vidrio y aluminio (incluye traslado)</v>
          </cell>
        </row>
        <row r="191">
          <cell r="H191">
            <v>21.52</v>
          </cell>
        </row>
        <row r="193">
          <cell r="B193" t="str">
            <v>Modificación de división de aluminio y vidrio y ajustar para instalación de puerta comercial de 1,00x2,10</v>
          </cell>
        </row>
        <row r="195">
          <cell r="H195">
            <v>1</v>
          </cell>
        </row>
        <row r="197">
          <cell r="B197" t="str">
            <v>Suministro e instalación de muro en sheetrock doble cara de 10 cm.</v>
          </cell>
          <cell r="C197" t="str">
            <v>m2</v>
          </cell>
        </row>
        <row r="199">
          <cell r="H199">
            <v>13.68</v>
          </cell>
        </row>
        <row r="201">
          <cell r="B201" t="str">
            <v>Suministro e instalación de división de vidrio laminado y aluminio negro P-40</v>
          </cell>
          <cell r="C201" t="str">
            <v>p2</v>
          </cell>
        </row>
        <row r="205">
          <cell r="H205">
            <v>146.31447999999997</v>
          </cell>
        </row>
        <row r="207">
          <cell r="B207" t="str">
            <v>Reinstalación de puerta comercial de aluminio y vidrio desmontada de uno de los niveles anteriores</v>
          </cell>
          <cell r="C207" t="str">
            <v>ud</v>
          </cell>
        </row>
        <row r="209">
          <cell r="H209">
            <v>2</v>
          </cell>
        </row>
        <row r="211">
          <cell r="B211" t="str">
            <v>Suministro y mano de obra de pintura acrilica sin olor y cero VOC para Pared (interior) color a definir con el contratista</v>
          </cell>
        </row>
        <row r="213">
          <cell r="H213">
            <v>342</v>
          </cell>
        </row>
        <row r="215">
          <cell r="B215" t="str">
            <v>Suministro e instalación de tomacorriente doble 110V con tubería EMT, cajas metálicas de 2x4 con alambre no. 12, se debe incluir alimentación eléctrica y punto de tierra con su aterrizaje</v>
          </cell>
        </row>
        <row r="217">
          <cell r="H217">
            <v>8</v>
          </cell>
        </row>
        <row r="219">
          <cell r="B219" t="str">
            <v>Suministro e instalación canalización de Salida de Data con tubería EMT</v>
          </cell>
        </row>
        <row r="221">
          <cell r="H221">
            <v>4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BASE"/>
      <sheetName val="CUANTIFICACIÓN"/>
      <sheetName val="PRESUPUESTO"/>
      <sheetName val="ANALISIS"/>
      <sheetName val="FUENTE DE RENDIMIENTO"/>
    </sheetNames>
    <sheetDataSet>
      <sheetData sheetId="0" refreshError="1"/>
      <sheetData sheetId="1" refreshError="1">
        <row r="105">
          <cell r="B105" t="str">
            <v>Suministro y mano de obra de pintura semigloss para Techo (interior)</v>
          </cell>
        </row>
        <row r="184">
          <cell r="H184">
            <v>27</v>
          </cell>
        </row>
        <row r="229">
          <cell r="H229">
            <v>11.59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B3894-425C-475C-8F6B-C37F3585761F}">
  <dimension ref="A1:S253"/>
  <sheetViews>
    <sheetView tabSelected="1" zoomScale="70" zoomScaleNormal="70" zoomScaleSheetLayoutView="55" workbookViewId="0">
      <selection activeCell="G9" sqref="G9"/>
    </sheetView>
  </sheetViews>
  <sheetFormatPr baseColWidth="10" defaultColWidth="9.140625" defaultRowHeight="15" x14ac:dyDescent="0.25"/>
  <cols>
    <col min="1" max="1" width="10.85546875" style="1" customWidth="1"/>
    <col min="2" max="2" width="58.140625" style="2" customWidth="1"/>
    <col min="3" max="3" width="10" style="3" customWidth="1"/>
    <col min="4" max="4" width="16.85546875" style="4" customWidth="1"/>
    <col min="5" max="5" width="32.140625" style="36" customWidth="1"/>
    <col min="6" max="6" width="11" style="37" bestFit="1" customWidth="1"/>
    <col min="7" max="7" width="11.42578125" style="35" bestFit="1" customWidth="1"/>
    <col min="8" max="12" width="9.140625" style="35"/>
    <col min="13" max="16" width="9.140625" style="32"/>
    <col min="17" max="16384" width="9.140625" style="2"/>
  </cols>
  <sheetData>
    <row r="1" spans="1:16" s="32" customFormat="1" x14ac:dyDescent="0.25">
      <c r="A1" s="31"/>
      <c r="C1" s="33"/>
      <c r="D1" s="34"/>
      <c r="E1" s="36"/>
      <c r="F1" s="37"/>
      <c r="G1" s="35"/>
      <c r="H1" s="35"/>
      <c r="I1" s="35"/>
      <c r="J1" s="35"/>
      <c r="K1" s="35"/>
      <c r="L1" s="35"/>
    </row>
    <row r="2" spans="1:16" s="42" customFormat="1" x14ac:dyDescent="0.25">
      <c r="A2" s="38"/>
      <c r="B2" s="39"/>
      <c r="C2" s="39"/>
      <c r="D2" s="39"/>
      <c r="E2" s="36"/>
      <c r="F2" s="40"/>
      <c r="G2" s="41"/>
      <c r="H2" s="41"/>
      <c r="I2" s="41"/>
      <c r="J2" s="41"/>
      <c r="K2" s="41"/>
      <c r="L2" s="41"/>
    </row>
    <row r="3" spans="1:16" s="42" customFormat="1" x14ac:dyDescent="0.25">
      <c r="A3" s="38"/>
      <c r="B3" s="39"/>
      <c r="C3" s="39"/>
      <c r="D3" s="39"/>
      <c r="E3" s="36"/>
      <c r="F3" s="40"/>
      <c r="G3" s="41"/>
      <c r="H3" s="41"/>
      <c r="I3" s="41"/>
      <c r="J3" s="41"/>
      <c r="K3" s="41"/>
      <c r="L3" s="41"/>
    </row>
    <row r="4" spans="1:16" s="42" customFormat="1" x14ac:dyDescent="0.25">
      <c r="A4" s="38"/>
      <c r="B4" s="39"/>
      <c r="C4" s="39"/>
      <c r="D4" s="39"/>
      <c r="E4" s="36"/>
      <c r="F4" s="40"/>
      <c r="G4" s="41"/>
      <c r="H4" s="41"/>
      <c r="I4" s="41"/>
      <c r="J4" s="41"/>
      <c r="K4" s="41"/>
      <c r="L4" s="41"/>
    </row>
    <row r="5" spans="1:16" s="42" customFormat="1" x14ac:dyDescent="0.25">
      <c r="A5" s="38"/>
      <c r="B5" s="39"/>
      <c r="C5" s="39"/>
      <c r="D5" s="39"/>
      <c r="E5" s="36"/>
      <c r="F5" s="40"/>
      <c r="G5" s="41"/>
      <c r="H5" s="41"/>
      <c r="I5" s="41"/>
      <c r="J5" s="41"/>
      <c r="K5" s="41"/>
      <c r="L5" s="41"/>
    </row>
    <row r="6" spans="1:16" s="42" customFormat="1" x14ac:dyDescent="0.25">
      <c r="A6" s="38"/>
      <c r="B6" s="39"/>
      <c r="C6" s="39"/>
      <c r="D6" s="39"/>
      <c r="E6" s="36"/>
      <c r="F6" s="40"/>
      <c r="G6" s="41"/>
      <c r="H6" s="41"/>
      <c r="I6" s="41"/>
      <c r="J6" s="41"/>
      <c r="K6" s="41"/>
      <c r="L6" s="41"/>
    </row>
    <row r="7" spans="1:16" x14ac:dyDescent="0.25">
      <c r="A7" s="50" t="s">
        <v>37</v>
      </c>
      <c r="B7" s="51" t="s">
        <v>0</v>
      </c>
      <c r="C7" s="50" t="s">
        <v>38</v>
      </c>
      <c r="D7" s="50" t="s">
        <v>1</v>
      </c>
    </row>
    <row r="8" spans="1:16" x14ac:dyDescent="0.25">
      <c r="A8" s="50"/>
      <c r="B8" s="52"/>
      <c r="C8" s="50"/>
      <c r="D8" s="50"/>
    </row>
    <row r="9" spans="1:16" x14ac:dyDescent="0.25">
      <c r="A9" s="6"/>
      <c r="B9" s="7" t="s">
        <v>2</v>
      </c>
      <c r="C9" s="6"/>
      <c r="D9" s="6"/>
    </row>
    <row r="10" spans="1:16" s="11" customFormat="1" x14ac:dyDescent="0.25">
      <c r="A10" s="8">
        <v>1</v>
      </c>
      <c r="B10" s="9" t="s">
        <v>3</v>
      </c>
      <c r="C10" s="10"/>
      <c r="D10" s="8"/>
      <c r="E10" s="43"/>
      <c r="F10" s="44"/>
      <c r="G10" s="45"/>
      <c r="H10" s="45"/>
      <c r="I10" s="45"/>
      <c r="J10" s="45"/>
      <c r="K10" s="45"/>
      <c r="L10" s="45"/>
      <c r="M10" s="46"/>
      <c r="N10" s="46"/>
      <c r="O10" s="46"/>
      <c r="P10" s="46"/>
    </row>
    <row r="11" spans="1:16" s="11" customFormat="1" x14ac:dyDescent="0.25">
      <c r="A11" s="12">
        <f t="shared" ref="A11:A15" si="0">+A10+0.01</f>
        <v>1.01</v>
      </c>
      <c r="B11" s="13" t="str">
        <f>+[1]CUANTIFICACIÓN!B19</f>
        <v>Demolición de pared de sheetrock (incluye traslado)</v>
      </c>
      <c r="C11" s="14" t="str">
        <f>+[1]CUANTIFICACIÓN!C19</f>
        <v>m2</v>
      </c>
      <c r="D11" s="12">
        <f>+[1]CUANTIFICACIÓN!H29</f>
        <v>207.02</v>
      </c>
      <c r="E11" s="43"/>
      <c r="F11" s="44"/>
      <c r="G11" s="45"/>
      <c r="H11" s="45"/>
      <c r="I11" s="45"/>
      <c r="J11" s="45"/>
      <c r="K11" s="45"/>
      <c r="L11" s="45"/>
      <c r="M11" s="46"/>
      <c r="N11" s="46"/>
      <c r="O11" s="46"/>
      <c r="P11" s="46"/>
    </row>
    <row r="12" spans="1:16" s="11" customFormat="1" ht="30" x14ac:dyDescent="0.25">
      <c r="A12" s="12">
        <f t="shared" si="0"/>
        <v>1.02</v>
      </c>
      <c r="B12" s="13" t="str">
        <f>+[1]CUANTIFICACIÓN!B31</f>
        <v>Desmonte de puerta comercial de alumino y vidrio  (incluye traslado)</v>
      </c>
      <c r="C12" s="14" t="str">
        <f>+[1]CUANTIFICACIÓN!C31</f>
        <v>ud</v>
      </c>
      <c r="D12" s="12">
        <f>+[1]CUANTIFICACIÓN!H33</f>
        <v>1</v>
      </c>
      <c r="E12" s="43"/>
      <c r="F12" s="44"/>
      <c r="G12" s="45"/>
      <c r="H12" s="45"/>
      <c r="I12" s="45"/>
      <c r="J12" s="45"/>
      <c r="K12" s="45"/>
      <c r="L12" s="45"/>
      <c r="M12" s="46"/>
      <c r="N12" s="46"/>
      <c r="O12" s="46"/>
      <c r="P12" s="46"/>
    </row>
    <row r="13" spans="1:16" s="11" customFormat="1" ht="30" x14ac:dyDescent="0.25">
      <c r="A13" s="12">
        <f t="shared" si="0"/>
        <v>1.03</v>
      </c>
      <c r="B13" s="13" t="str">
        <f>+[1]CUANTIFICACIÓN!B35</f>
        <v>Desmonte de puerta comercial doble de alumino y vidrio  (incluye traslado)</v>
      </c>
      <c r="C13" s="14" t="str">
        <f>+[1]CUANTIFICACIÓN!C35</f>
        <v>ud</v>
      </c>
      <c r="D13" s="12">
        <f>+[1]CUANTIFICACIÓN!H37</f>
        <v>1</v>
      </c>
      <c r="E13" s="43"/>
      <c r="F13" s="44"/>
      <c r="G13" s="45"/>
      <c r="H13" s="45"/>
      <c r="I13" s="45"/>
      <c r="J13" s="45"/>
      <c r="K13" s="45"/>
      <c r="L13" s="45"/>
      <c r="M13" s="46"/>
      <c r="N13" s="46"/>
      <c r="O13" s="46"/>
      <c r="P13" s="46"/>
    </row>
    <row r="14" spans="1:16" s="11" customFormat="1" x14ac:dyDescent="0.25">
      <c r="A14" s="12">
        <f t="shared" si="0"/>
        <v>1.04</v>
      </c>
      <c r="B14" s="13" t="str">
        <f>+[1]CUANTIFICACIÓN!B39</f>
        <v>Desmonte de puerta metálica  (incluye traslado)</v>
      </c>
      <c r="C14" s="14" t="s">
        <v>4</v>
      </c>
      <c r="D14" s="12">
        <f>+[1]CUANTIFICACIÓN!D40</f>
        <v>1</v>
      </c>
      <c r="E14" s="43"/>
      <c r="F14" s="44"/>
      <c r="G14" s="45"/>
      <c r="H14" s="45"/>
      <c r="I14" s="45"/>
      <c r="J14" s="45"/>
      <c r="K14" s="45"/>
      <c r="L14" s="45"/>
      <c r="M14" s="46"/>
      <c r="N14" s="46"/>
      <c r="O14" s="46"/>
      <c r="P14" s="46"/>
    </row>
    <row r="15" spans="1:16" s="11" customFormat="1" x14ac:dyDescent="0.25">
      <c r="A15" s="12">
        <f t="shared" si="0"/>
        <v>1.05</v>
      </c>
      <c r="B15" s="13" t="str">
        <f>+[1]CUANTIFICACIÓN!B43</f>
        <v>Apertura de hueco para puerta en muro de sheetrock</v>
      </c>
      <c r="C15" s="14" t="str">
        <f>+[1]CUANTIFICACIÓN!C43</f>
        <v>m2</v>
      </c>
      <c r="D15" s="12">
        <f>+[1]CUANTIFICACIÓN!H45</f>
        <v>2.52</v>
      </c>
      <c r="E15" s="43"/>
      <c r="F15" s="44"/>
      <c r="G15" s="45"/>
      <c r="H15" s="45"/>
      <c r="I15" s="45"/>
      <c r="J15" s="45"/>
      <c r="K15" s="45"/>
      <c r="L15" s="45"/>
      <c r="M15" s="46"/>
      <c r="N15" s="46"/>
      <c r="O15" s="46"/>
      <c r="P15" s="46"/>
    </row>
    <row r="16" spans="1:16" s="11" customFormat="1" x14ac:dyDescent="0.25">
      <c r="A16" s="12"/>
      <c r="B16" s="15"/>
      <c r="C16" s="16"/>
      <c r="D16" s="12"/>
      <c r="E16" s="43"/>
      <c r="F16" s="44"/>
      <c r="G16" s="45"/>
      <c r="H16" s="45"/>
      <c r="I16" s="45"/>
      <c r="J16" s="45"/>
      <c r="K16" s="45"/>
      <c r="L16" s="45"/>
      <c r="M16" s="46"/>
      <c r="N16" s="46"/>
      <c r="O16" s="46"/>
      <c r="P16" s="46"/>
    </row>
    <row r="17" spans="1:16" x14ac:dyDescent="0.25">
      <c r="A17" s="8">
        <f>+A10+1</f>
        <v>2</v>
      </c>
      <c r="B17" s="9" t="s">
        <v>5</v>
      </c>
      <c r="C17" s="16"/>
      <c r="D17" s="12"/>
      <c r="F17" s="32"/>
      <c r="G17" s="32"/>
      <c r="H17" s="32"/>
      <c r="I17" s="32"/>
      <c r="J17" s="32"/>
      <c r="K17" s="32"/>
      <c r="L17" s="32"/>
    </row>
    <row r="18" spans="1:16" x14ac:dyDescent="0.25">
      <c r="A18" s="12">
        <f t="shared" ref="A18:A22" si="1">+A17+0.01</f>
        <v>2.0099999999999998</v>
      </c>
      <c r="B18" s="17" t="str">
        <f>+[1]CUANTIFICACIÓN!B62</f>
        <v>Cerramiento de hueco de puerta en sheetrock</v>
      </c>
      <c r="C18" s="14" t="s">
        <v>6</v>
      </c>
      <c r="D18" s="12">
        <f>+[1]CUANTIFICACIÓN!H65</f>
        <v>9.1999999999999993</v>
      </c>
      <c r="F18" s="32"/>
      <c r="G18" s="32"/>
      <c r="H18" s="32"/>
      <c r="I18" s="32"/>
      <c r="J18" s="32"/>
      <c r="K18" s="32"/>
      <c r="L18" s="32"/>
    </row>
    <row r="19" spans="1:16" ht="30" x14ac:dyDescent="0.25">
      <c r="A19" s="12">
        <f t="shared" si="1"/>
        <v>2.0199999999999996</v>
      </c>
      <c r="B19" s="17" t="str">
        <f>+[1]CUANTIFICACIÓN!B47</f>
        <v>Reinstalación de puerta comercial de aluminio y vidrio en nuevo almacén</v>
      </c>
      <c r="C19" s="14" t="str">
        <f>+[1]CUANTIFICACIÓN!C47</f>
        <v>ud</v>
      </c>
      <c r="D19" s="12">
        <f>+[1]CUANTIFICACIÓN!H49</f>
        <v>1</v>
      </c>
      <c r="F19" s="32"/>
      <c r="G19" s="32"/>
      <c r="H19" s="32"/>
      <c r="I19" s="32"/>
      <c r="J19" s="32"/>
      <c r="K19" s="32"/>
      <c r="L19" s="32"/>
    </row>
    <row r="20" spans="1:16" ht="45" x14ac:dyDescent="0.25">
      <c r="A20" s="12">
        <f t="shared" si="1"/>
        <v>2.0299999999999994</v>
      </c>
      <c r="B20" s="17" t="str">
        <f>+[1]CUANTIFICACIÓN!B51</f>
        <v>Suministro e instalación de puerta comercial de aluminio negro y vidrio en nuevo almacén (3 de 1.20x2.10 y 1 de 1.10x2.10)</v>
      </c>
      <c r="C20" s="14" t="str">
        <f>+[1]CUANTIFICACIÓN!C51</f>
        <v>ud</v>
      </c>
      <c r="D20" s="12">
        <f>+[1]CUANTIFICACIÓN!H54</f>
        <v>4</v>
      </c>
      <c r="F20" s="32"/>
      <c r="G20" s="32"/>
      <c r="H20" s="32"/>
      <c r="I20" s="32"/>
      <c r="J20" s="32"/>
      <c r="K20" s="32"/>
      <c r="L20" s="32"/>
    </row>
    <row r="21" spans="1:16" ht="30" x14ac:dyDescent="0.25">
      <c r="A21" s="12">
        <f t="shared" si="1"/>
        <v>2.0399999999999991</v>
      </c>
      <c r="B21" s="17" t="str">
        <f>+[1]CUANTIFICACIÓN!B56</f>
        <v>Suministro e instalación de muros en sheetrock doble cara de 10 cm.</v>
      </c>
      <c r="C21" s="14" t="str">
        <f>+[1]CUANTIFICACIÓN!C56</f>
        <v>m2</v>
      </c>
      <c r="D21" s="12">
        <f>+[1]CUANTIFICACIÓN!H60</f>
        <v>85.029999999999987</v>
      </c>
      <c r="F21" s="32"/>
      <c r="G21" s="32"/>
      <c r="H21" s="32"/>
      <c r="I21" s="32"/>
      <c r="J21" s="32"/>
      <c r="K21" s="32"/>
      <c r="L21" s="32"/>
    </row>
    <row r="22" spans="1:16" ht="30" x14ac:dyDescent="0.25">
      <c r="A22" s="12">
        <f t="shared" si="1"/>
        <v>2.0499999999999989</v>
      </c>
      <c r="B22" s="17" t="str">
        <f>+[1]CUANTIFICACIÓN!B67</f>
        <v>Suministro e instalación de división de vidrio laminado y aluminio negro P40</v>
      </c>
      <c r="C22" s="14" t="str">
        <f>+[1]CUANTIFICACIÓN!C67</f>
        <v>p2</v>
      </c>
      <c r="D22" s="12">
        <f>+[1]CUANTIFICACIÓN!H75</f>
        <v>1280.1817599999999</v>
      </c>
      <c r="F22" s="32"/>
      <c r="G22" s="32"/>
      <c r="H22" s="32"/>
      <c r="I22" s="32"/>
      <c r="J22" s="32"/>
      <c r="K22" s="32"/>
      <c r="L22" s="32"/>
    </row>
    <row r="23" spans="1:16" x14ac:dyDescent="0.25">
      <c r="A23" s="12"/>
      <c r="B23" s="17"/>
      <c r="C23" s="14"/>
      <c r="D23" s="12"/>
      <c r="F23" s="44"/>
    </row>
    <row r="24" spans="1:16" s="21" customFormat="1" x14ac:dyDescent="0.25">
      <c r="A24" s="8">
        <f>+A17+1</f>
        <v>3</v>
      </c>
      <c r="B24" s="18" t="s">
        <v>7</v>
      </c>
      <c r="C24" s="19"/>
      <c r="D24" s="20"/>
      <c r="E24" s="36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</row>
    <row r="25" spans="1:16" s="11" customFormat="1" x14ac:dyDescent="0.25">
      <c r="A25" s="12">
        <f t="shared" ref="A25:A31" si="2">+A24+0.01</f>
        <v>3.01</v>
      </c>
      <c r="B25" s="13" t="str">
        <f>+[1]CUANTIFICACIÓN!B77</f>
        <v>Suministro de tubos de luces led de 59 Watt</v>
      </c>
      <c r="C25" s="14" t="s">
        <v>4</v>
      </c>
      <c r="D25" s="12">
        <f>+[1]CUANTIFICACIÓN!H79</f>
        <v>45</v>
      </c>
      <c r="E25" s="43"/>
      <c r="F25" s="44"/>
      <c r="G25" s="45"/>
      <c r="H25" s="45"/>
      <c r="I25" s="45"/>
      <c r="J25" s="45"/>
      <c r="K25" s="45"/>
      <c r="L25" s="45"/>
      <c r="M25" s="46"/>
      <c r="N25" s="46"/>
      <c r="O25" s="46"/>
      <c r="P25" s="46"/>
    </row>
    <row r="26" spans="1:16" ht="60" x14ac:dyDescent="0.25">
      <c r="A26" s="12">
        <f t="shared" si="2"/>
        <v>3.0199999999999996</v>
      </c>
      <c r="B26" s="17" t="str">
        <f>+[1]CUANTIFICACIÓN!B89</f>
        <v>Suministro e instalación de tomacorriente doble 110V con tubería EMT, cajas metálicas de 2x4 con alambre no. 12, se debe incluir alimentación eléctrica y punto de tierra con su aterrizaje (72 Blanco y 72 Mamey)</v>
      </c>
      <c r="C26" s="14" t="s">
        <v>4</v>
      </c>
      <c r="D26" s="12">
        <f>+[1]CUANTIFICACIÓN!H91</f>
        <v>144</v>
      </c>
      <c r="F26" s="32"/>
      <c r="G26" s="32"/>
      <c r="H26" s="32"/>
      <c r="I26" s="32"/>
      <c r="J26" s="32"/>
      <c r="K26" s="32"/>
      <c r="L26" s="32"/>
    </row>
    <row r="27" spans="1:16" ht="30" x14ac:dyDescent="0.25">
      <c r="A27" s="12">
        <f t="shared" si="2"/>
        <v>3.0299999999999994</v>
      </c>
      <c r="B27" s="17" t="str">
        <f>+[1]CUANTIFICACIÓN!B93</f>
        <v>Canalización y cableado de data (incluye salida a las estaciones) cable UTP categoría 6</v>
      </c>
      <c r="C27" s="14" t="s">
        <v>8</v>
      </c>
      <c r="D27" s="12">
        <v>1</v>
      </c>
      <c r="F27" s="32"/>
      <c r="G27" s="32"/>
      <c r="H27" s="32"/>
      <c r="I27" s="32"/>
      <c r="J27" s="32"/>
      <c r="K27" s="32"/>
      <c r="L27" s="32"/>
    </row>
    <row r="28" spans="1:16" ht="60" x14ac:dyDescent="0.25">
      <c r="A28" s="12">
        <f t="shared" si="2"/>
        <v>3.0399999999999991</v>
      </c>
      <c r="B28" s="17" t="str">
        <f>+[1]CUANTIFICACIÓN!B109</f>
        <v>Suministro e instalación de aire acondicionado de 20 toneladas con manejadora de 2 circuitos, tubería de cobre, serpentín cobre-Aluminio con pintura anticorrosiva y fabricación americana.</v>
      </c>
      <c r="C28" s="14" t="s">
        <v>8</v>
      </c>
      <c r="D28" s="12">
        <f>+[1]CUANTIFICACIÓN!H111</f>
        <v>1</v>
      </c>
      <c r="F28" s="32"/>
      <c r="G28" s="32"/>
      <c r="H28" s="32"/>
      <c r="I28" s="32"/>
      <c r="J28" s="32"/>
      <c r="K28" s="32"/>
      <c r="L28" s="32"/>
    </row>
    <row r="29" spans="1:16" ht="30" x14ac:dyDescent="0.25">
      <c r="A29" s="12">
        <f t="shared" si="2"/>
        <v>3.0499999999999989</v>
      </c>
      <c r="B29" s="17" t="str">
        <f>+[1]CUANTIFICACIÓN!B81</f>
        <v>Panel de distribucción breakers general electric de 24 C 2P 250 AMP. Con Breaker de 20 A</v>
      </c>
      <c r="C29" s="14" t="s">
        <v>8</v>
      </c>
      <c r="D29" s="12">
        <f>+[1]CUANTIFICACIÓN!H114</f>
        <v>1</v>
      </c>
      <c r="F29" s="32"/>
      <c r="G29" s="32"/>
      <c r="H29" s="32"/>
      <c r="I29" s="32"/>
      <c r="J29" s="32"/>
      <c r="K29" s="32"/>
      <c r="L29" s="32"/>
    </row>
    <row r="30" spans="1:16" ht="60" x14ac:dyDescent="0.25">
      <c r="A30" s="12">
        <f t="shared" si="2"/>
        <v>3.0599999999999987</v>
      </c>
      <c r="B30" s="17" t="str">
        <f>+[1]CUANTIFICACIÓN!B85</f>
        <v>Canalización con tubería EMT de 1/2 desde el panel de distribucción hasta registros sobre cubículos (registros 10x10x6 NEMA 1) con alambre no. 12 rojo, negro, verde y blanco.</v>
      </c>
      <c r="C30" s="14" t="s">
        <v>9</v>
      </c>
      <c r="D30" s="12">
        <f>+[1]CUANTIFICACIÓN!H87</f>
        <v>152.39256324291375</v>
      </c>
      <c r="F30" s="32"/>
      <c r="G30" s="32"/>
      <c r="H30" s="32"/>
      <c r="I30" s="32"/>
      <c r="J30" s="32"/>
      <c r="K30" s="32"/>
      <c r="L30" s="32"/>
    </row>
    <row r="31" spans="1:16" ht="30" x14ac:dyDescent="0.25">
      <c r="A31" s="12">
        <f t="shared" si="2"/>
        <v>3.0699999999999985</v>
      </c>
      <c r="B31" s="17" t="str">
        <f>+[1]CUANTIFICACIÓN!B97</f>
        <v>Rack de comunicación de 19¨ con conexión de punto a punto (desde escaneadores hasta certificadores)</v>
      </c>
      <c r="C31" s="14" t="s">
        <v>8</v>
      </c>
      <c r="D31" s="12">
        <f>+[1]CUANTIFICACIÓN!H99</f>
        <v>1</v>
      </c>
      <c r="F31" s="32"/>
      <c r="G31" s="32"/>
      <c r="H31" s="32"/>
      <c r="I31" s="32"/>
      <c r="J31" s="32"/>
      <c r="K31" s="32"/>
      <c r="L31" s="32"/>
    </row>
    <row r="32" spans="1:16" s="11" customFormat="1" x14ac:dyDescent="0.25">
      <c r="A32" s="12"/>
      <c r="B32" s="22"/>
      <c r="C32" s="16"/>
      <c r="D32" s="12"/>
      <c r="E32" s="48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</row>
    <row r="33" spans="1:16" s="11" customFormat="1" x14ac:dyDescent="0.25">
      <c r="A33" s="8">
        <f>+A24+1</f>
        <v>4</v>
      </c>
      <c r="B33" s="9" t="s">
        <v>10</v>
      </c>
      <c r="C33" s="16"/>
      <c r="D33" s="12"/>
      <c r="E33" s="43"/>
      <c r="F33" s="44"/>
      <c r="G33" s="45"/>
      <c r="H33" s="45"/>
      <c r="I33" s="45"/>
      <c r="J33" s="45"/>
      <c r="K33" s="45"/>
      <c r="L33" s="45"/>
      <c r="M33" s="46"/>
      <c r="N33" s="46"/>
      <c r="O33" s="46"/>
      <c r="P33" s="46"/>
    </row>
    <row r="34" spans="1:16" ht="45" x14ac:dyDescent="0.25">
      <c r="A34" s="12">
        <f t="shared" ref="A34:A35" si="3">+A33+0.01</f>
        <v>4.01</v>
      </c>
      <c r="B34" s="17" t="str">
        <f>+[1]CUANTIFICACIÓN!B101</f>
        <v>Suministro y mano de obra de pintura acrilica sin olor y cero VOC para Pared (interior) color a definir con el contratista</v>
      </c>
      <c r="C34" s="14" t="s">
        <v>6</v>
      </c>
      <c r="D34" s="12">
        <f>+[1]CUANTIFICACIÓN!H103</f>
        <v>1759.704</v>
      </c>
      <c r="F34" s="32"/>
      <c r="G34" s="32"/>
      <c r="H34" s="32"/>
      <c r="I34" s="32"/>
      <c r="J34" s="32"/>
      <c r="K34" s="32"/>
      <c r="L34" s="32"/>
    </row>
    <row r="35" spans="1:16" ht="45" x14ac:dyDescent="0.25">
      <c r="A35" s="12">
        <f t="shared" si="3"/>
        <v>4.0199999999999996</v>
      </c>
      <c r="B35" s="17" t="str">
        <f>+[1]CUANTIFICACIÓN!B105</f>
        <v>Suministro y mano de obra de pintura acrilica sin olor y cero VOC para Techo (interior) color a definir con el contratista</v>
      </c>
      <c r="C35" s="14" t="s">
        <v>6</v>
      </c>
      <c r="D35" s="12">
        <f>+[1]CUANTIFICACIÓN!H107</f>
        <v>695.54</v>
      </c>
      <c r="F35" s="32"/>
      <c r="G35" s="32"/>
      <c r="H35" s="32"/>
      <c r="I35" s="32"/>
      <c r="J35" s="32"/>
      <c r="K35" s="32"/>
      <c r="L35" s="32"/>
    </row>
    <row r="36" spans="1:16" s="11" customFormat="1" x14ac:dyDescent="0.25">
      <c r="A36" s="8"/>
      <c r="B36" s="22"/>
      <c r="C36" s="16"/>
      <c r="D36" s="12"/>
      <c r="E36" s="43"/>
      <c r="F36" s="44"/>
      <c r="G36" s="45"/>
      <c r="H36" s="45"/>
      <c r="I36" s="45"/>
      <c r="J36" s="45"/>
      <c r="K36" s="45"/>
      <c r="L36" s="45"/>
      <c r="M36" s="46"/>
      <c r="N36" s="46"/>
      <c r="O36" s="46"/>
      <c r="P36" s="46"/>
    </row>
    <row r="37" spans="1:16" s="11" customFormat="1" x14ac:dyDescent="0.25">
      <c r="A37" s="8">
        <f>+A33+1</f>
        <v>5</v>
      </c>
      <c r="B37" s="9" t="s">
        <v>11</v>
      </c>
      <c r="C37" s="16"/>
      <c r="D37" s="12"/>
      <c r="E37" s="43"/>
      <c r="F37" s="46"/>
      <c r="G37" s="45"/>
      <c r="H37" s="45"/>
      <c r="I37" s="45"/>
      <c r="J37" s="45"/>
      <c r="K37" s="45"/>
      <c r="L37" s="45"/>
      <c r="M37" s="46"/>
      <c r="N37" s="46"/>
      <c r="O37" s="46"/>
      <c r="P37" s="46"/>
    </row>
    <row r="38" spans="1:16" s="11" customFormat="1" ht="30" x14ac:dyDescent="0.25">
      <c r="A38" s="12">
        <f t="shared" ref="A38:A39" si="4">+A37+0.01</f>
        <v>5.01</v>
      </c>
      <c r="B38" s="22" t="s">
        <v>12</v>
      </c>
      <c r="C38" s="16" t="s">
        <v>4</v>
      </c>
      <c r="D38" s="12">
        <v>1</v>
      </c>
      <c r="E38" s="43"/>
      <c r="F38" s="44"/>
      <c r="G38" s="45"/>
      <c r="H38" s="45"/>
      <c r="I38" s="45"/>
      <c r="J38" s="45"/>
      <c r="K38" s="45"/>
      <c r="L38" s="45"/>
      <c r="M38" s="46"/>
      <c r="N38" s="46"/>
      <c r="O38" s="46"/>
      <c r="P38" s="46"/>
    </row>
    <row r="39" spans="1:16" s="11" customFormat="1" x14ac:dyDescent="0.25">
      <c r="A39" s="12">
        <f t="shared" si="4"/>
        <v>5.0199999999999996</v>
      </c>
      <c r="B39" s="22" t="s">
        <v>13</v>
      </c>
      <c r="C39" s="16" t="s">
        <v>4</v>
      </c>
      <c r="D39" s="12">
        <v>1</v>
      </c>
      <c r="E39" s="43"/>
      <c r="F39" s="44"/>
      <c r="G39" s="45"/>
      <c r="H39" s="45"/>
      <c r="I39" s="45"/>
      <c r="J39" s="45"/>
      <c r="K39" s="45"/>
      <c r="L39" s="45"/>
      <c r="M39" s="46"/>
      <c r="N39" s="46"/>
      <c r="O39" s="46"/>
      <c r="P39" s="46"/>
    </row>
    <row r="40" spans="1:16" x14ac:dyDescent="0.25">
      <c r="A40" s="6"/>
      <c r="B40" s="7" t="s">
        <v>14</v>
      </c>
      <c r="C40" s="6"/>
      <c r="D40" s="6"/>
    </row>
    <row r="41" spans="1:16" s="11" customFormat="1" x14ac:dyDescent="0.25">
      <c r="A41" s="8">
        <f>+A37+1</f>
        <v>6</v>
      </c>
      <c r="B41" s="9" t="s">
        <v>3</v>
      </c>
      <c r="C41" s="10"/>
      <c r="D41" s="8"/>
      <c r="E41" s="43"/>
      <c r="F41" s="44"/>
      <c r="G41" s="45"/>
      <c r="H41" s="45"/>
      <c r="I41" s="45"/>
      <c r="J41" s="45"/>
      <c r="K41" s="45"/>
      <c r="L41" s="45"/>
      <c r="M41" s="46"/>
      <c r="N41" s="46"/>
      <c r="O41" s="46"/>
      <c r="P41" s="46"/>
    </row>
    <row r="42" spans="1:16" s="11" customFormat="1" x14ac:dyDescent="0.25">
      <c r="A42" s="12">
        <f t="shared" ref="A42:A48" si="5">+A41+0.01</f>
        <v>6.01</v>
      </c>
      <c r="B42" s="13" t="str">
        <f>+[1]CUANTIFICACIÓN!B118</f>
        <v>Demolición de pared de sheetrock (incluye traslado)</v>
      </c>
      <c r="C42" s="14" t="str">
        <f>+[1]CUANTIFICACIÓN!C118</f>
        <v>m2</v>
      </c>
      <c r="D42" s="12">
        <f>+[1]CUANTIFICACIÓN!H122</f>
        <v>30.48</v>
      </c>
      <c r="E42" s="43"/>
      <c r="F42" s="44"/>
      <c r="G42" s="45"/>
      <c r="H42" s="45"/>
      <c r="I42" s="45"/>
      <c r="J42" s="45"/>
      <c r="K42" s="45"/>
      <c r="L42" s="45"/>
      <c r="M42" s="46"/>
      <c r="N42" s="46"/>
      <c r="O42" s="46"/>
      <c r="P42" s="46"/>
    </row>
    <row r="43" spans="1:16" s="11" customFormat="1" ht="30" x14ac:dyDescent="0.25">
      <c r="A43" s="12">
        <f t="shared" si="5"/>
        <v>6.02</v>
      </c>
      <c r="B43" s="13" t="str">
        <f>+[1]CUANTIFICACIÓN!B124</f>
        <v>Desmonte de puerta comercial de alumino y vidrio  (incluye traslado hasta almacén)</v>
      </c>
      <c r="C43" s="14" t="str">
        <f>+[1]CUANTIFICACIÓN!C124</f>
        <v>ud</v>
      </c>
      <c r="D43" s="12">
        <f>+[1]CUANTIFICACIÓN!H126</f>
        <v>3</v>
      </c>
      <c r="E43" s="43"/>
      <c r="F43" s="44"/>
      <c r="G43" s="45"/>
      <c r="H43" s="45"/>
      <c r="I43" s="45"/>
      <c r="J43" s="45"/>
      <c r="K43" s="45"/>
      <c r="L43" s="45"/>
      <c r="M43" s="46"/>
      <c r="N43" s="46"/>
      <c r="O43" s="46"/>
      <c r="P43" s="46"/>
    </row>
    <row r="44" spans="1:16" s="11" customFormat="1" ht="30" x14ac:dyDescent="0.25">
      <c r="A44" s="12">
        <f t="shared" si="5"/>
        <v>6.0299999999999994</v>
      </c>
      <c r="B44" s="13" t="str">
        <f>+[1]CUANTIFICACIÓN!B128</f>
        <v>Desmonte de puerta de madera (incluye traslado hasta almacén)</v>
      </c>
      <c r="C44" s="14" t="str">
        <f>+C43</f>
        <v>ud</v>
      </c>
      <c r="D44" s="12">
        <f>+[1]CUANTIFICACIÓN!H130</f>
        <v>1</v>
      </c>
      <c r="E44" s="43"/>
      <c r="F44" s="44"/>
      <c r="G44" s="45"/>
      <c r="H44" s="45"/>
      <c r="I44" s="45"/>
      <c r="J44" s="45"/>
      <c r="K44" s="45"/>
      <c r="L44" s="45"/>
      <c r="M44" s="46"/>
      <c r="N44" s="46"/>
      <c r="O44" s="46"/>
      <c r="P44" s="46"/>
    </row>
    <row r="45" spans="1:16" s="11" customFormat="1" ht="30" x14ac:dyDescent="0.25">
      <c r="A45" s="12">
        <f t="shared" si="5"/>
        <v>6.0399999999999991</v>
      </c>
      <c r="B45" s="13" t="str">
        <f>+[1]CUANTIFICACIÓN!B137</f>
        <v>Desmonte de división de vidrio y aluminio (incluye traslado hasta almacén)</v>
      </c>
      <c r="C45" s="14" t="str">
        <f>+[1]CUANTIFICACIÓN!C137</f>
        <v>p2</v>
      </c>
      <c r="D45" s="12">
        <f>+[1]CUANTIFICACIÓN!H144</f>
        <v>231.70583999999999</v>
      </c>
      <c r="E45" s="43"/>
      <c r="F45" s="44"/>
      <c r="G45" s="45"/>
      <c r="H45" s="45"/>
      <c r="I45" s="45"/>
      <c r="J45" s="45"/>
      <c r="K45" s="45"/>
      <c r="L45" s="45"/>
      <c r="M45" s="46"/>
      <c r="N45" s="46"/>
      <c r="O45" s="46"/>
      <c r="P45" s="46"/>
    </row>
    <row r="46" spans="1:16" s="11" customFormat="1" ht="30" x14ac:dyDescent="0.25">
      <c r="A46" s="12">
        <f t="shared" si="5"/>
        <v>6.0499999999999989</v>
      </c>
      <c r="B46" s="13" t="str">
        <f>+[1]CUANTIFICACIÓN!B146</f>
        <v>Desmonte de luces 2x4 (incluye traslado hasta almacén)</v>
      </c>
      <c r="C46" s="14" t="str">
        <f>+[1]CUANTIFICACIÓN!C146</f>
        <v>ud</v>
      </c>
      <c r="D46" s="12">
        <f>+[1]CUANTIFICACIÓN!H148</f>
        <v>6</v>
      </c>
      <c r="E46" s="43"/>
      <c r="F46" s="44"/>
      <c r="G46" s="45"/>
      <c r="H46" s="45"/>
      <c r="I46" s="45"/>
      <c r="J46" s="45"/>
      <c r="K46" s="45"/>
      <c r="L46" s="45"/>
      <c r="M46" s="46"/>
      <c r="N46" s="46"/>
      <c r="O46" s="46"/>
      <c r="P46" s="46"/>
    </row>
    <row r="47" spans="1:16" s="11" customFormat="1" ht="30" x14ac:dyDescent="0.25">
      <c r="A47" s="12">
        <f t="shared" si="5"/>
        <v>6.0599999999999987</v>
      </c>
      <c r="B47" s="13" t="str">
        <f>+[1]CUANTIFICACIÓN!B150</f>
        <v>Desmonte de salidas de aire y retornos (incluye trasladohasta almacén)</v>
      </c>
      <c r="C47" s="14" t="str">
        <f>+[1]CUANTIFICACIÓN!C128</f>
        <v>ud</v>
      </c>
      <c r="D47" s="12">
        <f>+[1]CUANTIFICACIÓN!H152</f>
        <v>9</v>
      </c>
      <c r="E47" s="43"/>
      <c r="F47" s="44"/>
      <c r="G47" s="45"/>
      <c r="H47" s="45"/>
      <c r="I47" s="45"/>
      <c r="J47" s="45"/>
      <c r="K47" s="45"/>
      <c r="L47" s="45"/>
      <c r="M47" s="46"/>
      <c r="N47" s="46"/>
      <c r="O47" s="46"/>
      <c r="P47" s="46"/>
    </row>
    <row r="48" spans="1:16" s="11" customFormat="1" ht="30" x14ac:dyDescent="0.25">
      <c r="A48" s="12">
        <f t="shared" si="5"/>
        <v>6.0699999999999985</v>
      </c>
      <c r="B48" s="13" t="str">
        <f>+[1]CUANTIFICACIÓN!B154</f>
        <v>Desmonte de detector de incendio (incluye traslado hasta almacén)</v>
      </c>
      <c r="C48" s="14" t="str">
        <f>+C47</f>
        <v>ud</v>
      </c>
      <c r="D48" s="12">
        <f>+[1]CUANTIFICACIÓN!H156</f>
        <v>1</v>
      </c>
      <c r="E48" s="43"/>
      <c r="F48" s="44"/>
      <c r="G48" s="45"/>
      <c r="H48" s="45"/>
      <c r="I48" s="45"/>
      <c r="J48" s="45"/>
      <c r="K48" s="45"/>
      <c r="L48" s="45"/>
      <c r="M48" s="46"/>
      <c r="N48" s="46"/>
      <c r="O48" s="46"/>
      <c r="P48" s="46"/>
    </row>
    <row r="49" spans="1:16" s="11" customFormat="1" x14ac:dyDescent="0.25">
      <c r="A49" s="12"/>
      <c r="B49" s="15"/>
      <c r="C49" s="16"/>
      <c r="D49" s="12"/>
      <c r="E49" s="43"/>
      <c r="F49" s="44"/>
      <c r="G49" s="45"/>
      <c r="H49" s="45"/>
      <c r="I49" s="45"/>
      <c r="J49" s="45"/>
      <c r="K49" s="45"/>
      <c r="L49" s="45"/>
      <c r="M49" s="46"/>
      <c r="N49" s="46"/>
      <c r="O49" s="46"/>
      <c r="P49" s="46"/>
    </row>
    <row r="50" spans="1:16" x14ac:dyDescent="0.25">
      <c r="A50" s="8">
        <f>+A41+1</f>
        <v>7</v>
      </c>
      <c r="B50" s="9" t="s">
        <v>5</v>
      </c>
      <c r="C50" s="16"/>
      <c r="D50" s="12"/>
      <c r="F50" s="32"/>
      <c r="G50" s="32"/>
      <c r="H50" s="32"/>
      <c r="I50" s="32"/>
      <c r="J50" s="32"/>
      <c r="K50" s="32"/>
      <c r="L50" s="32"/>
    </row>
    <row r="51" spans="1:16" ht="30" x14ac:dyDescent="0.25">
      <c r="A51" s="12">
        <f t="shared" ref="A51" si="6">+A50+0.01</f>
        <v>7.01</v>
      </c>
      <c r="B51" s="17" t="str">
        <f>+[1]CUANTIFICACIÓN!B132</f>
        <v>Cerramiento de hueco de puerta y muro en sheetrock doble cara de 10 cm.</v>
      </c>
      <c r="C51" s="14" t="str">
        <f>+[1]CUANTIFICACIÓN!C132</f>
        <v>m2</v>
      </c>
      <c r="D51" s="12">
        <f>+[1]CUANTIFICACIÓN!H135</f>
        <v>8.94</v>
      </c>
      <c r="F51" s="32"/>
      <c r="G51" s="32"/>
      <c r="H51" s="32"/>
      <c r="I51" s="32"/>
      <c r="J51" s="32"/>
      <c r="K51" s="32"/>
      <c r="L51" s="32"/>
    </row>
    <row r="52" spans="1:16" x14ac:dyDescent="0.25">
      <c r="A52" s="12"/>
      <c r="B52" s="17"/>
      <c r="C52" s="14"/>
      <c r="D52" s="12"/>
      <c r="F52" s="44"/>
    </row>
    <row r="53" spans="1:16" s="21" customFormat="1" x14ac:dyDescent="0.25">
      <c r="A53" s="8">
        <f>+A50+1</f>
        <v>8</v>
      </c>
      <c r="B53" s="18" t="s">
        <v>7</v>
      </c>
      <c r="C53" s="19"/>
      <c r="D53" s="20"/>
      <c r="E53" s="36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</row>
    <row r="54" spans="1:16" s="11" customFormat="1" ht="45" x14ac:dyDescent="0.25">
      <c r="A54" s="12">
        <f t="shared" ref="A54:A60" si="7">+A53+0.01</f>
        <v>8.01</v>
      </c>
      <c r="B54" s="13" t="str">
        <f>+[1]CUANTIFICACIÓN!B158</f>
        <v>Suministro de luces panel led 2X4-60W (Luz Intermedia) 4100K, empotrable, color blanca o a considerar</v>
      </c>
      <c r="C54" s="14" t="s">
        <v>4</v>
      </c>
      <c r="D54" s="12">
        <f>+[1]CUANTIFICACIÓN!H160</f>
        <v>6</v>
      </c>
      <c r="E54" s="43"/>
      <c r="F54" s="44"/>
      <c r="G54" s="45"/>
      <c r="H54" s="45"/>
      <c r="I54" s="45"/>
      <c r="J54" s="45"/>
      <c r="K54" s="45"/>
      <c r="L54" s="45"/>
      <c r="M54" s="46"/>
      <c r="N54" s="46"/>
      <c r="O54" s="46"/>
      <c r="P54" s="46"/>
    </row>
    <row r="55" spans="1:16" ht="60" x14ac:dyDescent="0.25">
      <c r="A55" s="12">
        <f t="shared" si="7"/>
        <v>8.02</v>
      </c>
      <c r="B55" s="17" t="str">
        <f>+[1]CUANTIFICACIÓN!B162</f>
        <v>Suministro e instalación de tomacorriente doble 110V con tubería EMT, cajas metálicas de 2x4 con alambre no. 12, se debe incluir alimentación eléctrica y punto de tierra con su aterrizaje</v>
      </c>
      <c r="C55" s="14" t="s">
        <v>4</v>
      </c>
      <c r="D55" s="12">
        <f>+[1]CUANTIFICACIÓN!H164</f>
        <v>42</v>
      </c>
      <c r="F55" s="32"/>
      <c r="G55" s="32"/>
      <c r="H55" s="32"/>
      <c r="I55" s="32"/>
      <c r="J55" s="32"/>
      <c r="K55" s="32"/>
      <c r="L55" s="32"/>
    </row>
    <row r="56" spans="1:16" ht="30" x14ac:dyDescent="0.25">
      <c r="A56" s="12">
        <f t="shared" si="7"/>
        <v>8.0299999999999994</v>
      </c>
      <c r="B56" s="17" t="str">
        <f>+[1]CUANTIFICACIÓN!B166</f>
        <v>Suministro e instalación canalización de Salida de Data con tubería EMT, cable UTP categoría 6</v>
      </c>
      <c r="C56" s="14" t="s">
        <v>4</v>
      </c>
      <c r="D56" s="12">
        <f>+[1]CUANTIFICACIÓN!H168</f>
        <v>21</v>
      </c>
      <c r="F56" s="32"/>
      <c r="G56" s="32"/>
      <c r="H56" s="32"/>
      <c r="I56" s="32"/>
      <c r="J56" s="32"/>
      <c r="K56" s="32"/>
      <c r="L56" s="32"/>
    </row>
    <row r="57" spans="1:16" x14ac:dyDescent="0.25">
      <c r="A57" s="12"/>
      <c r="B57" s="17"/>
      <c r="C57" s="14"/>
      <c r="D57" s="12"/>
      <c r="F57" s="44"/>
    </row>
    <row r="58" spans="1:16" x14ac:dyDescent="0.25">
      <c r="A58" s="8">
        <f>+A53+1</f>
        <v>9</v>
      </c>
      <c r="B58" s="9" t="s">
        <v>15</v>
      </c>
      <c r="C58" s="16"/>
      <c r="D58" s="12"/>
      <c r="F58" s="32"/>
      <c r="G58" s="32"/>
      <c r="H58" s="32"/>
      <c r="I58" s="32"/>
      <c r="J58" s="32"/>
      <c r="K58" s="32"/>
      <c r="L58" s="32"/>
    </row>
    <row r="59" spans="1:16" ht="30" x14ac:dyDescent="0.25">
      <c r="A59" s="12">
        <f t="shared" si="7"/>
        <v>9.01</v>
      </c>
      <c r="B59" s="17" t="str">
        <f>+[1]CUANTIFICACIÓN!B170</f>
        <v>Suministro e instalación de pisos de granito semejante al existente</v>
      </c>
      <c r="C59" s="14" t="str">
        <f>+[1]CUANTIFICACIÓN!C170</f>
        <v>m2</v>
      </c>
      <c r="D59" s="12">
        <f>+[1]CUANTIFICACIÓN!H172</f>
        <v>2.7269999999999999</v>
      </c>
      <c r="F59" s="32"/>
      <c r="G59" s="32"/>
      <c r="H59" s="32"/>
      <c r="I59" s="32"/>
      <c r="J59" s="32"/>
      <c r="K59" s="32"/>
      <c r="L59" s="32"/>
    </row>
    <row r="60" spans="1:16" ht="30" x14ac:dyDescent="0.25">
      <c r="A60" s="12">
        <f t="shared" si="7"/>
        <v>9.02</v>
      </c>
      <c r="B60" s="17" t="str">
        <f>+[1]CUANTIFICACIÓN!B174</f>
        <v>Suministro e instalación de zócalos e granito semejante al existente</v>
      </c>
      <c r="C60" s="14" t="str">
        <f>+[1]CUANTIFICACIÓN!C174</f>
        <v>ml</v>
      </c>
      <c r="D60" s="12">
        <f>+[1]CUANTIFICACIÓN!H176</f>
        <v>3.55</v>
      </c>
      <c r="F60" s="32"/>
      <c r="G60" s="32"/>
      <c r="H60" s="32"/>
      <c r="I60" s="32"/>
      <c r="J60" s="32"/>
      <c r="K60" s="32"/>
      <c r="L60" s="32"/>
    </row>
    <row r="61" spans="1:16" s="11" customFormat="1" x14ac:dyDescent="0.25">
      <c r="A61" s="12"/>
      <c r="B61" s="22"/>
      <c r="C61" s="16"/>
      <c r="D61" s="12"/>
      <c r="E61" s="48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</row>
    <row r="62" spans="1:16" s="11" customFormat="1" x14ac:dyDescent="0.25">
      <c r="A62" s="8">
        <f>+A58+1</f>
        <v>10</v>
      </c>
      <c r="B62" s="9" t="s">
        <v>10</v>
      </c>
      <c r="C62" s="16"/>
      <c r="D62" s="12"/>
      <c r="E62" s="43"/>
      <c r="F62" s="44"/>
      <c r="G62" s="45"/>
      <c r="H62" s="45"/>
      <c r="I62" s="45"/>
      <c r="J62" s="45"/>
      <c r="K62" s="45"/>
      <c r="L62" s="45"/>
      <c r="M62" s="46"/>
      <c r="N62" s="46"/>
      <c r="O62" s="46"/>
      <c r="P62" s="46"/>
    </row>
    <row r="63" spans="1:16" ht="45" x14ac:dyDescent="0.25">
      <c r="A63" s="12">
        <f t="shared" ref="A63" si="8">+A62+0.01</f>
        <v>10.01</v>
      </c>
      <c r="B63" s="17" t="str">
        <f>+[1]CUANTIFICACIÓN!B178</f>
        <v>Suministro y mano de obra de pintura acrilica sin olor y cero VOC para Pared (interior) color a definir con el contratista</v>
      </c>
      <c r="C63" s="14" t="s">
        <v>6</v>
      </c>
      <c r="D63" s="12">
        <f>+[1]CUANTIFICACIÓN!H180</f>
        <v>136.79999999999998</v>
      </c>
      <c r="F63" s="32"/>
      <c r="G63" s="32"/>
      <c r="H63" s="32"/>
      <c r="I63" s="32"/>
      <c r="J63" s="32"/>
      <c r="K63" s="32"/>
      <c r="L63" s="32"/>
    </row>
    <row r="64" spans="1:16" s="11" customFormat="1" x14ac:dyDescent="0.25">
      <c r="A64" s="8"/>
      <c r="B64" s="22"/>
      <c r="C64" s="16"/>
      <c r="D64" s="12"/>
      <c r="E64" s="43"/>
      <c r="F64" s="44"/>
      <c r="G64" s="45"/>
      <c r="H64" s="45"/>
      <c r="I64" s="45"/>
      <c r="J64" s="45"/>
      <c r="K64" s="45"/>
      <c r="L64" s="45"/>
      <c r="M64" s="46"/>
      <c r="N64" s="46"/>
      <c r="O64" s="46"/>
      <c r="P64" s="46"/>
    </row>
    <row r="65" spans="1:16" s="11" customFormat="1" x14ac:dyDescent="0.25">
      <c r="A65" s="8">
        <f>+A62+1</f>
        <v>11</v>
      </c>
      <c r="B65" s="9" t="s">
        <v>11</v>
      </c>
      <c r="C65" s="16"/>
      <c r="D65" s="12"/>
      <c r="E65" s="43"/>
      <c r="F65" s="46"/>
      <c r="G65" s="45"/>
      <c r="H65" s="45"/>
      <c r="I65" s="45"/>
      <c r="J65" s="45"/>
      <c r="K65" s="45"/>
      <c r="L65" s="45"/>
      <c r="M65" s="46"/>
      <c r="N65" s="46"/>
      <c r="O65" s="46"/>
      <c r="P65" s="46"/>
    </row>
    <row r="66" spans="1:16" ht="30" x14ac:dyDescent="0.25">
      <c r="A66" s="12">
        <f t="shared" ref="A66" si="9">+A65+0.01</f>
        <v>11.01</v>
      </c>
      <c r="B66" s="17" t="s">
        <v>16</v>
      </c>
      <c r="C66" s="14" t="s">
        <v>6</v>
      </c>
      <c r="D66" s="12">
        <f>+[2]CUANTIFICACIÓN!H184</f>
        <v>27</v>
      </c>
      <c r="F66" s="32"/>
      <c r="G66" s="32"/>
      <c r="H66" s="32"/>
      <c r="I66" s="32"/>
      <c r="J66" s="32"/>
      <c r="K66" s="32"/>
      <c r="L66" s="32"/>
    </row>
    <row r="67" spans="1:16" s="11" customFormat="1" ht="30" x14ac:dyDescent="0.25">
      <c r="A67" s="12">
        <f>+A66+0.01</f>
        <v>11.02</v>
      </c>
      <c r="B67" s="22" t="s">
        <v>12</v>
      </c>
      <c r="C67" s="16" t="s">
        <v>4</v>
      </c>
      <c r="D67" s="12">
        <v>1</v>
      </c>
      <c r="E67" s="43"/>
      <c r="F67" s="44"/>
      <c r="G67" s="45"/>
      <c r="H67" s="45"/>
      <c r="I67" s="45"/>
      <c r="J67" s="45"/>
      <c r="K67" s="45"/>
      <c r="L67" s="45"/>
      <c r="M67" s="46"/>
      <c r="N67" s="46"/>
      <c r="O67" s="46"/>
      <c r="P67" s="46"/>
    </row>
    <row r="68" spans="1:16" s="11" customFormat="1" x14ac:dyDescent="0.25">
      <c r="A68" s="12">
        <f t="shared" ref="A68" si="10">+A67+0.01</f>
        <v>11.03</v>
      </c>
      <c r="B68" s="22" t="s">
        <v>13</v>
      </c>
      <c r="C68" s="16" t="s">
        <v>4</v>
      </c>
      <c r="D68" s="12">
        <v>1</v>
      </c>
      <c r="E68" s="43"/>
      <c r="F68" s="44"/>
      <c r="G68" s="45"/>
      <c r="H68" s="45"/>
      <c r="I68" s="45"/>
      <c r="J68" s="45"/>
      <c r="K68" s="45"/>
      <c r="L68" s="45"/>
      <c r="M68" s="46"/>
      <c r="N68" s="46"/>
      <c r="O68" s="46"/>
      <c r="P68" s="46"/>
    </row>
    <row r="69" spans="1:16" s="11" customFormat="1" x14ac:dyDescent="0.25">
      <c r="A69" s="8"/>
      <c r="B69" s="22"/>
      <c r="C69" s="16"/>
      <c r="D69" s="12"/>
      <c r="E69" s="43"/>
      <c r="F69" s="44"/>
      <c r="G69" s="45"/>
      <c r="H69" s="45"/>
      <c r="I69" s="45"/>
      <c r="J69" s="45"/>
      <c r="K69" s="45"/>
      <c r="L69" s="45"/>
      <c r="M69" s="46"/>
      <c r="N69" s="46"/>
      <c r="O69" s="46"/>
      <c r="P69" s="46"/>
    </row>
    <row r="70" spans="1:16" x14ac:dyDescent="0.25">
      <c r="A70" s="6"/>
      <c r="B70" s="7" t="s">
        <v>17</v>
      </c>
      <c r="C70" s="6"/>
      <c r="D70" s="6"/>
    </row>
    <row r="71" spans="1:16" s="11" customFormat="1" x14ac:dyDescent="0.25">
      <c r="A71" s="8">
        <f>+A65+1</f>
        <v>12</v>
      </c>
      <c r="B71" s="9" t="s">
        <v>3</v>
      </c>
      <c r="C71" s="10"/>
      <c r="D71" s="8"/>
      <c r="E71" s="43"/>
      <c r="F71" s="44"/>
      <c r="G71" s="45"/>
      <c r="H71" s="45"/>
      <c r="I71" s="45"/>
      <c r="J71" s="45"/>
      <c r="K71" s="45"/>
      <c r="L71" s="45"/>
      <c r="M71" s="46"/>
      <c r="N71" s="46"/>
      <c r="O71" s="46"/>
      <c r="P71" s="46"/>
    </row>
    <row r="72" spans="1:16" s="11" customFormat="1" ht="30" x14ac:dyDescent="0.25">
      <c r="A72" s="12">
        <f t="shared" ref="A72:A73" si="11">+A71+0.01</f>
        <v>12.01</v>
      </c>
      <c r="B72" s="13" t="str">
        <f>+[1]CUANTIFICACIÓN!B183</f>
        <v>Desmonte de puerta comercial de alumino y vidrio  (incluye traslado)</v>
      </c>
      <c r="C72" s="16" t="s">
        <v>4</v>
      </c>
      <c r="D72" s="12">
        <f>+[1]CUANTIFICACIÓN!H185</f>
        <v>2</v>
      </c>
      <c r="E72" s="43"/>
      <c r="F72" s="44"/>
      <c r="G72" s="45"/>
      <c r="H72" s="45"/>
      <c r="I72" s="45"/>
      <c r="J72" s="45"/>
      <c r="K72" s="45"/>
      <c r="L72" s="45"/>
      <c r="M72" s="46"/>
      <c r="N72" s="46"/>
      <c r="O72" s="46"/>
      <c r="P72" s="46"/>
    </row>
    <row r="73" spans="1:16" s="11" customFormat="1" ht="30" x14ac:dyDescent="0.25">
      <c r="A73" s="12">
        <f t="shared" si="11"/>
        <v>12.02</v>
      </c>
      <c r="B73" s="13" t="str">
        <f>+[1]CUANTIFICACIÓN!B187</f>
        <v>Desmonte de división de vidrio y aluminio (incluye traslado)</v>
      </c>
      <c r="C73" s="14" t="str">
        <f>+C45</f>
        <v>p2</v>
      </c>
      <c r="D73" s="12">
        <f>+[1]CUANTIFICACIÓN!H191</f>
        <v>21.52</v>
      </c>
      <c r="E73" s="43"/>
      <c r="F73" s="44"/>
      <c r="G73" s="45"/>
      <c r="H73" s="45"/>
      <c r="I73" s="45"/>
      <c r="J73" s="45"/>
      <c r="K73" s="45"/>
      <c r="L73" s="45"/>
      <c r="M73" s="46"/>
      <c r="N73" s="46"/>
      <c r="O73" s="46"/>
      <c r="P73" s="46"/>
    </row>
    <row r="74" spans="1:16" s="11" customFormat="1" x14ac:dyDescent="0.25">
      <c r="A74" s="12"/>
      <c r="B74" s="15"/>
      <c r="C74" s="16"/>
      <c r="D74" s="12"/>
      <c r="E74" s="43"/>
      <c r="F74" s="44"/>
      <c r="G74" s="45"/>
      <c r="H74" s="45"/>
      <c r="I74" s="45"/>
      <c r="J74" s="45"/>
      <c r="K74" s="45"/>
      <c r="L74" s="45"/>
      <c r="M74" s="46"/>
      <c r="N74" s="46"/>
      <c r="O74" s="46"/>
      <c r="P74" s="46"/>
    </row>
    <row r="75" spans="1:16" x14ac:dyDescent="0.25">
      <c r="A75" s="8">
        <f>+A71+1</f>
        <v>13</v>
      </c>
      <c r="B75" s="9" t="s">
        <v>5</v>
      </c>
      <c r="C75" s="16"/>
      <c r="D75" s="12"/>
      <c r="F75" s="32"/>
      <c r="G75" s="32"/>
      <c r="H75" s="32"/>
      <c r="I75" s="32"/>
      <c r="J75" s="32"/>
      <c r="K75" s="32"/>
      <c r="L75" s="32"/>
    </row>
    <row r="76" spans="1:16" ht="30" x14ac:dyDescent="0.25">
      <c r="A76" s="12">
        <f t="shared" ref="A76:A79" si="12">+A75+0.01</f>
        <v>13.01</v>
      </c>
      <c r="B76" s="17" t="str">
        <f>+[1]CUANTIFICACIÓN!B197</f>
        <v>Suministro e instalación de muro en sheetrock doble cara de 10 cm.</v>
      </c>
      <c r="C76" s="14" t="str">
        <f>+[1]CUANTIFICACIÓN!C197</f>
        <v>m2</v>
      </c>
      <c r="D76" s="12">
        <f>+[1]CUANTIFICACIÓN!H199</f>
        <v>13.68</v>
      </c>
      <c r="F76" s="32"/>
      <c r="G76" s="32"/>
      <c r="H76" s="32"/>
      <c r="I76" s="32"/>
      <c r="J76" s="32"/>
      <c r="K76" s="32"/>
      <c r="L76" s="32"/>
    </row>
    <row r="77" spans="1:16" ht="30" x14ac:dyDescent="0.25">
      <c r="A77" s="12">
        <f t="shared" si="12"/>
        <v>13.02</v>
      </c>
      <c r="B77" s="17" t="str">
        <f>+[1]CUANTIFICACIÓN!B201</f>
        <v>Suministro e instalación de división de vidrio laminado y aluminio negro P-40</v>
      </c>
      <c r="C77" s="14" t="str">
        <f>+[1]CUANTIFICACIÓN!C201</f>
        <v>p2</v>
      </c>
      <c r="D77" s="12">
        <f>+[1]CUANTIFICACIÓN!H205</f>
        <v>146.31447999999997</v>
      </c>
      <c r="F77" s="32"/>
      <c r="G77" s="32"/>
      <c r="H77" s="32"/>
      <c r="I77" s="32"/>
      <c r="J77" s="32"/>
      <c r="K77" s="32"/>
      <c r="L77" s="32"/>
    </row>
    <row r="78" spans="1:16" ht="30" x14ac:dyDescent="0.25">
      <c r="A78" s="12">
        <f t="shared" si="12"/>
        <v>13.03</v>
      </c>
      <c r="B78" s="17" t="str">
        <f>+[1]CUANTIFICACIÓN!B207</f>
        <v>Reinstalación de puerta comercial de aluminio y vidrio desmontada de uno de los niveles anteriores</v>
      </c>
      <c r="C78" s="14" t="str">
        <f>+[1]CUANTIFICACIÓN!C207</f>
        <v>ud</v>
      </c>
      <c r="D78" s="12">
        <f>+[1]CUANTIFICACIÓN!H209</f>
        <v>2</v>
      </c>
      <c r="F78" s="32"/>
      <c r="G78" s="32"/>
      <c r="H78" s="32"/>
      <c r="I78" s="32"/>
      <c r="J78" s="32"/>
      <c r="K78" s="32"/>
      <c r="L78" s="32"/>
    </row>
    <row r="79" spans="1:16" ht="30" x14ac:dyDescent="0.25">
      <c r="A79" s="12">
        <f t="shared" si="12"/>
        <v>13.04</v>
      </c>
      <c r="B79" s="17" t="str">
        <f>+[1]CUANTIFICACIÓN!B193</f>
        <v>Modificación de división de aluminio y vidrio y ajustar para instalación de puerta comercial de 1,00x2,10</v>
      </c>
      <c r="C79" s="14" t="s">
        <v>8</v>
      </c>
      <c r="D79" s="12">
        <f>+[1]CUANTIFICACIÓN!H195</f>
        <v>1</v>
      </c>
      <c r="F79" s="32"/>
      <c r="G79" s="32"/>
      <c r="H79" s="32"/>
      <c r="I79" s="32"/>
      <c r="J79" s="32"/>
      <c r="K79" s="32"/>
      <c r="L79" s="32"/>
    </row>
    <row r="80" spans="1:16" x14ac:dyDescent="0.25">
      <c r="A80" s="12"/>
      <c r="B80" s="17"/>
      <c r="C80" s="14"/>
      <c r="D80" s="12"/>
      <c r="F80" s="44"/>
    </row>
    <row r="81" spans="1:19" s="21" customFormat="1" x14ac:dyDescent="0.25">
      <c r="A81" s="8">
        <f>+A75+1</f>
        <v>14</v>
      </c>
      <c r="B81" s="18" t="s">
        <v>7</v>
      </c>
      <c r="C81" s="19"/>
      <c r="D81" s="20"/>
      <c r="E81" s="36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</row>
    <row r="82" spans="1:19" ht="60" x14ac:dyDescent="0.25">
      <c r="A82" s="12">
        <f t="shared" ref="A82:A83" si="13">+A81+0.01</f>
        <v>14.01</v>
      </c>
      <c r="B82" s="17" t="str">
        <f>+[1]CUANTIFICACIÓN!B215</f>
        <v>Suministro e instalación de tomacorriente doble 110V con tubería EMT, cajas metálicas de 2x4 con alambre no. 12, se debe incluir alimentación eléctrica y punto de tierra con su aterrizaje</v>
      </c>
      <c r="C82" s="14" t="s">
        <v>4</v>
      </c>
      <c r="D82" s="12">
        <f>+[1]CUANTIFICACIÓN!H217</f>
        <v>8</v>
      </c>
      <c r="F82" s="32"/>
      <c r="G82" s="32"/>
      <c r="H82" s="32"/>
      <c r="I82" s="32"/>
      <c r="J82" s="32"/>
      <c r="K82" s="32"/>
      <c r="L82" s="32"/>
    </row>
    <row r="83" spans="1:19" ht="30" x14ac:dyDescent="0.25">
      <c r="A83" s="12">
        <f t="shared" si="13"/>
        <v>14.02</v>
      </c>
      <c r="B83" s="17" t="str">
        <f>+[1]CUANTIFICACIÓN!B219</f>
        <v>Suministro e instalación canalización de Salida de Data con tubería EMT</v>
      </c>
      <c r="C83" s="14" t="s">
        <v>4</v>
      </c>
      <c r="D83" s="12">
        <f>+[1]CUANTIFICACIÓN!H221</f>
        <v>4</v>
      </c>
      <c r="F83" s="32"/>
      <c r="G83" s="32"/>
      <c r="H83" s="32"/>
      <c r="I83" s="32"/>
      <c r="J83" s="32"/>
      <c r="K83" s="32"/>
      <c r="L83" s="32"/>
    </row>
    <row r="84" spans="1:19" x14ac:dyDescent="0.25">
      <c r="A84" s="12"/>
      <c r="B84" s="17"/>
      <c r="C84" s="14"/>
      <c r="D84" s="12"/>
      <c r="F84" s="44"/>
    </row>
    <row r="85" spans="1:19" s="11" customFormat="1" x14ac:dyDescent="0.25">
      <c r="A85" s="8">
        <f>+A81+1</f>
        <v>15</v>
      </c>
      <c r="B85" s="9" t="s">
        <v>10</v>
      </c>
      <c r="C85" s="16"/>
      <c r="D85" s="12"/>
      <c r="E85" s="43"/>
      <c r="F85" s="44"/>
      <c r="G85" s="45"/>
      <c r="H85" s="45"/>
      <c r="I85" s="45"/>
      <c r="J85" s="45"/>
      <c r="K85" s="45"/>
      <c r="L85" s="45"/>
      <c r="M85" s="46"/>
      <c r="N85" s="46"/>
      <c r="O85" s="46"/>
      <c r="P85" s="46"/>
    </row>
    <row r="86" spans="1:19" ht="45" x14ac:dyDescent="0.25">
      <c r="A86" s="12">
        <f t="shared" ref="A86" si="14">+A85+0.01</f>
        <v>15.01</v>
      </c>
      <c r="B86" s="17" t="str">
        <f>+[1]CUANTIFICACIÓN!B211</f>
        <v>Suministro y mano de obra de pintura acrilica sin olor y cero VOC para Pared (interior) color a definir con el contratista</v>
      </c>
      <c r="C86" s="14" t="s">
        <v>6</v>
      </c>
      <c r="D86" s="12">
        <f>+[1]CUANTIFICACIÓN!H213</f>
        <v>342</v>
      </c>
      <c r="F86" s="32"/>
      <c r="G86" s="32"/>
      <c r="H86" s="32"/>
      <c r="I86" s="32"/>
      <c r="J86" s="32"/>
      <c r="K86" s="32"/>
      <c r="L86" s="32"/>
    </row>
    <row r="87" spans="1:19" s="11" customFormat="1" x14ac:dyDescent="0.25">
      <c r="A87" s="8"/>
      <c r="B87" s="22"/>
      <c r="C87" s="16"/>
      <c r="D87" s="12"/>
      <c r="E87" s="43"/>
      <c r="F87" s="44"/>
      <c r="G87" s="45"/>
      <c r="H87" s="45"/>
      <c r="I87" s="45"/>
      <c r="J87" s="45"/>
      <c r="K87" s="45"/>
      <c r="L87" s="45"/>
      <c r="M87" s="46"/>
      <c r="N87" s="46"/>
      <c r="O87" s="46"/>
      <c r="P87" s="46"/>
    </row>
    <row r="88" spans="1:19" s="11" customFormat="1" x14ac:dyDescent="0.25">
      <c r="A88" s="8">
        <f>+A85+1</f>
        <v>16</v>
      </c>
      <c r="B88" s="9" t="s">
        <v>11</v>
      </c>
      <c r="C88" s="16"/>
      <c r="D88" s="12"/>
      <c r="E88" s="43"/>
      <c r="F88" s="46"/>
      <c r="G88" s="45"/>
      <c r="H88" s="45"/>
      <c r="I88" s="45"/>
      <c r="J88" s="45"/>
      <c r="K88" s="45"/>
      <c r="L88" s="45"/>
      <c r="M88" s="46"/>
      <c r="N88" s="46"/>
      <c r="O88" s="46"/>
      <c r="P88" s="46"/>
    </row>
    <row r="89" spans="1:19" ht="30" x14ac:dyDescent="0.25">
      <c r="A89" s="12">
        <f>+A88+0.01</f>
        <v>16.010000000000002</v>
      </c>
      <c r="B89" s="17" t="s">
        <v>18</v>
      </c>
      <c r="C89" s="14" t="s">
        <v>6</v>
      </c>
      <c r="D89" s="12">
        <f>+[2]CUANTIFICACIÓN!H229</f>
        <v>11.59</v>
      </c>
      <c r="F89" s="32"/>
      <c r="G89" s="32"/>
      <c r="H89" s="32"/>
      <c r="I89" s="32"/>
      <c r="J89" s="32"/>
      <c r="K89" s="32"/>
      <c r="L89" s="32"/>
    </row>
    <row r="90" spans="1:19" s="11" customFormat="1" ht="30" x14ac:dyDescent="0.25">
      <c r="A90" s="12">
        <f>+A89+0.01</f>
        <v>16.020000000000003</v>
      </c>
      <c r="B90" s="22" t="s">
        <v>12</v>
      </c>
      <c r="C90" s="16" t="s">
        <v>4</v>
      </c>
      <c r="D90" s="12">
        <v>1</v>
      </c>
      <c r="E90" s="43"/>
      <c r="F90" s="44"/>
      <c r="G90" s="45"/>
      <c r="H90" s="45"/>
      <c r="I90" s="45"/>
      <c r="J90" s="45"/>
      <c r="K90" s="45"/>
      <c r="L90" s="45"/>
      <c r="M90" s="46"/>
      <c r="N90" s="46"/>
      <c r="O90" s="46"/>
      <c r="P90" s="46"/>
    </row>
    <row r="91" spans="1:19" s="11" customFormat="1" x14ac:dyDescent="0.25">
      <c r="A91" s="12">
        <f t="shared" ref="A91" si="15">+A90+0.01</f>
        <v>16.030000000000005</v>
      </c>
      <c r="B91" s="22" t="s">
        <v>13</v>
      </c>
      <c r="C91" s="16" t="s">
        <v>4</v>
      </c>
      <c r="D91" s="12">
        <v>1</v>
      </c>
      <c r="E91" s="43"/>
      <c r="F91" s="44"/>
      <c r="G91" s="45"/>
      <c r="H91" s="45"/>
      <c r="I91" s="45"/>
      <c r="J91" s="45"/>
      <c r="K91" s="45"/>
      <c r="L91" s="45"/>
      <c r="M91" s="46"/>
      <c r="N91" s="46"/>
      <c r="O91" s="46"/>
      <c r="P91" s="46"/>
    </row>
    <row r="92" spans="1:19" s="11" customFormat="1" x14ac:dyDescent="0.25">
      <c r="A92" s="8"/>
      <c r="B92" s="22"/>
      <c r="C92" s="16"/>
      <c r="D92" s="12"/>
      <c r="E92" s="43"/>
      <c r="F92" s="44"/>
      <c r="G92" s="45"/>
      <c r="H92" s="45"/>
      <c r="I92" s="45"/>
      <c r="J92" s="45"/>
      <c r="K92" s="45"/>
      <c r="L92" s="45"/>
      <c r="M92" s="46"/>
      <c r="N92" s="46"/>
      <c r="O92" s="46"/>
      <c r="P92" s="46"/>
    </row>
    <row r="93" spans="1:19" s="5" customFormat="1" x14ac:dyDescent="0.25">
      <c r="A93" s="59"/>
      <c r="B93" s="56" t="s">
        <v>19</v>
      </c>
      <c r="C93" s="57"/>
      <c r="D93" s="65"/>
      <c r="E93" s="36"/>
      <c r="F93" s="37"/>
      <c r="G93" s="35"/>
      <c r="H93" s="35"/>
      <c r="I93" s="35"/>
      <c r="J93" s="35"/>
      <c r="K93" s="35"/>
      <c r="L93" s="35"/>
      <c r="M93" s="32"/>
      <c r="N93" s="32"/>
      <c r="O93" s="32"/>
      <c r="P93" s="32"/>
      <c r="Q93" s="2"/>
      <c r="R93" s="2"/>
      <c r="S93" s="2"/>
    </row>
    <row r="94" spans="1:19" x14ac:dyDescent="0.25">
      <c r="A94" s="8"/>
      <c r="B94" s="9"/>
      <c r="C94" s="16"/>
      <c r="D94" s="12"/>
    </row>
    <row r="95" spans="1:19" x14ac:dyDescent="0.25">
      <c r="A95" s="8">
        <f>+A88+1</f>
        <v>17</v>
      </c>
      <c r="B95" s="23" t="s">
        <v>20</v>
      </c>
      <c r="C95" s="24"/>
      <c r="D95" s="23"/>
    </row>
    <row r="96" spans="1:19" x14ac:dyDescent="0.25">
      <c r="A96" s="12">
        <f t="shared" ref="A96:A98" si="16">+A95+0.01</f>
        <v>17.010000000000002</v>
      </c>
      <c r="B96" s="20" t="s">
        <v>21</v>
      </c>
      <c r="C96" s="19"/>
      <c r="D96" s="25">
        <v>0.1</v>
      </c>
    </row>
    <row r="97" spans="1:12" x14ac:dyDescent="0.25">
      <c r="A97" s="12">
        <f t="shared" si="16"/>
        <v>17.020000000000003</v>
      </c>
      <c r="B97" s="20" t="s">
        <v>22</v>
      </c>
      <c r="C97" s="26"/>
      <c r="D97" s="25">
        <v>0.03</v>
      </c>
    </row>
    <row r="98" spans="1:12" x14ac:dyDescent="0.25">
      <c r="A98" s="12">
        <f t="shared" si="16"/>
        <v>17.030000000000005</v>
      </c>
      <c r="B98" s="20" t="s">
        <v>23</v>
      </c>
      <c r="C98" s="19"/>
      <c r="D98" s="25">
        <v>2.5000000000000001E-2</v>
      </c>
    </row>
    <row r="99" spans="1:12" x14ac:dyDescent="0.25">
      <c r="A99" s="65"/>
      <c r="B99" s="62" t="s">
        <v>24</v>
      </c>
      <c r="C99" s="66"/>
      <c r="D99" s="67"/>
    </row>
    <row r="100" spans="1:12" x14ac:dyDescent="0.25">
      <c r="A100" s="65"/>
      <c r="B100" s="62" t="s">
        <v>25</v>
      </c>
      <c r="C100" s="66"/>
      <c r="D100" s="67"/>
    </row>
    <row r="101" spans="1:12" x14ac:dyDescent="0.25">
      <c r="A101" s="65"/>
      <c r="B101" s="62" t="s">
        <v>26</v>
      </c>
      <c r="C101" s="66"/>
      <c r="D101" s="67"/>
    </row>
    <row r="102" spans="1:12" x14ac:dyDescent="0.25">
      <c r="A102" s="12">
        <f>+A98+0.01</f>
        <v>17.040000000000006</v>
      </c>
      <c r="B102" s="27" t="s">
        <v>27</v>
      </c>
      <c r="C102" s="26"/>
      <c r="D102" s="25">
        <v>4.4999999999999998E-2</v>
      </c>
    </row>
    <row r="103" spans="1:12" x14ac:dyDescent="0.25">
      <c r="A103" s="12">
        <f t="shared" ref="A103:A107" si="17">+A102+0.01</f>
        <v>17.050000000000008</v>
      </c>
      <c r="B103" s="27" t="s">
        <v>28</v>
      </c>
      <c r="C103" s="26"/>
      <c r="D103" s="25">
        <v>1E-3</v>
      </c>
    </row>
    <row r="104" spans="1:12" x14ac:dyDescent="0.25">
      <c r="A104" s="12">
        <f t="shared" si="17"/>
        <v>17.060000000000009</v>
      </c>
      <c r="B104" s="27" t="s">
        <v>29</v>
      </c>
      <c r="C104" s="26"/>
      <c r="D104" s="25">
        <v>0.01</v>
      </c>
    </row>
    <row r="105" spans="1:12" x14ac:dyDescent="0.25">
      <c r="A105" s="12">
        <f t="shared" si="17"/>
        <v>17.070000000000011</v>
      </c>
      <c r="B105" s="28" t="s">
        <v>30</v>
      </c>
      <c r="C105" s="26"/>
      <c r="D105" s="25">
        <v>0.18</v>
      </c>
    </row>
    <row r="106" spans="1:12" x14ac:dyDescent="0.25">
      <c r="A106" s="12">
        <f t="shared" si="17"/>
        <v>17.080000000000013</v>
      </c>
      <c r="B106" s="22" t="s">
        <v>31</v>
      </c>
      <c r="C106" s="16"/>
      <c r="D106" s="29">
        <v>0.01</v>
      </c>
    </row>
    <row r="107" spans="1:12" x14ac:dyDescent="0.25">
      <c r="A107" s="12">
        <f t="shared" si="17"/>
        <v>17.090000000000014</v>
      </c>
      <c r="B107" s="22" t="s">
        <v>32</v>
      </c>
      <c r="C107" s="16"/>
      <c r="D107" s="29">
        <v>0.02</v>
      </c>
    </row>
    <row r="108" spans="1:12" x14ac:dyDescent="0.25">
      <c r="A108" s="59"/>
      <c r="B108" s="60" t="s">
        <v>33</v>
      </c>
      <c r="C108" s="61"/>
      <c r="D108" s="62"/>
    </row>
    <row r="109" spans="1:12" x14ac:dyDescent="0.25">
      <c r="A109" s="59"/>
      <c r="B109" s="63" t="s">
        <v>34</v>
      </c>
      <c r="C109" s="64"/>
      <c r="D109" s="59"/>
    </row>
    <row r="110" spans="1:12" x14ac:dyDescent="0.25">
      <c r="A110" s="12">
        <f>+A107+0.01</f>
        <v>17.100000000000016</v>
      </c>
      <c r="B110" s="9" t="s">
        <v>35</v>
      </c>
      <c r="C110" s="16"/>
      <c r="D110" s="30">
        <v>0.05</v>
      </c>
    </row>
    <row r="111" spans="1:12" x14ac:dyDescent="0.25">
      <c r="A111" s="55"/>
      <c r="B111" s="56" t="s">
        <v>36</v>
      </c>
      <c r="C111" s="57"/>
      <c r="D111" s="58"/>
    </row>
    <row r="112" spans="1:12" s="32" customFormat="1" x14ac:dyDescent="0.25">
      <c r="A112" s="44"/>
      <c r="B112" s="35"/>
      <c r="C112" s="53"/>
      <c r="D112" s="53"/>
      <c r="E112" s="36"/>
      <c r="F112" s="37"/>
      <c r="G112" s="35"/>
      <c r="H112" s="35"/>
      <c r="I112" s="35"/>
      <c r="J112" s="35"/>
      <c r="K112" s="35"/>
      <c r="L112" s="35"/>
    </row>
    <row r="113" spans="1:16" s="32" customFormat="1" x14ac:dyDescent="0.25">
      <c r="A113" s="54"/>
      <c r="C113" s="33"/>
      <c r="E113" s="49"/>
      <c r="F113" s="41"/>
      <c r="G113" s="41"/>
      <c r="H113" s="41"/>
      <c r="I113" s="42"/>
      <c r="J113" s="42"/>
      <c r="K113" s="42"/>
      <c r="L113" s="42"/>
      <c r="M113" s="42"/>
      <c r="N113" s="42"/>
      <c r="O113" s="42"/>
      <c r="P113" s="42"/>
    </row>
    <row r="114" spans="1:16" s="32" customFormat="1" x14ac:dyDescent="0.25">
      <c r="C114" s="33"/>
      <c r="E114" s="49"/>
      <c r="F114" s="41"/>
      <c r="G114" s="41"/>
      <c r="H114" s="41"/>
      <c r="I114" s="42"/>
      <c r="J114" s="42"/>
      <c r="K114" s="42"/>
      <c r="L114" s="42"/>
      <c r="M114" s="42"/>
      <c r="N114" s="42"/>
      <c r="O114" s="42"/>
      <c r="P114" s="42"/>
    </row>
    <row r="115" spans="1:16" s="32" customFormat="1" x14ac:dyDescent="0.25">
      <c r="C115" s="33"/>
      <c r="E115" s="49"/>
      <c r="F115" s="41"/>
      <c r="G115" s="41"/>
      <c r="H115" s="41"/>
      <c r="I115" s="42"/>
      <c r="J115" s="42"/>
      <c r="K115" s="42"/>
      <c r="L115" s="42"/>
      <c r="M115" s="42"/>
      <c r="N115" s="42"/>
      <c r="O115" s="42"/>
      <c r="P115" s="42"/>
    </row>
    <row r="116" spans="1:16" s="32" customFormat="1" x14ac:dyDescent="0.25">
      <c r="A116" s="31"/>
      <c r="C116" s="33"/>
      <c r="D116" s="34"/>
      <c r="E116" s="36"/>
      <c r="F116" s="37"/>
      <c r="G116" s="35"/>
      <c r="H116" s="35"/>
      <c r="I116" s="35"/>
      <c r="J116" s="35"/>
      <c r="K116" s="35"/>
      <c r="L116" s="35"/>
    </row>
    <row r="117" spans="1:16" s="32" customFormat="1" x14ac:dyDescent="0.25">
      <c r="A117" s="31"/>
      <c r="C117" s="33"/>
      <c r="D117" s="34"/>
      <c r="E117" s="36"/>
      <c r="F117" s="37"/>
      <c r="G117" s="35"/>
      <c r="H117" s="35"/>
      <c r="I117" s="35"/>
      <c r="J117" s="35"/>
      <c r="K117" s="35"/>
      <c r="L117" s="35"/>
    </row>
    <row r="118" spans="1:16" s="32" customFormat="1" x14ac:dyDescent="0.25">
      <c r="A118" s="31"/>
      <c r="C118" s="33"/>
      <c r="D118" s="34"/>
      <c r="E118" s="36"/>
      <c r="F118" s="37"/>
      <c r="G118" s="35"/>
      <c r="H118" s="35"/>
      <c r="I118" s="35"/>
      <c r="J118" s="35"/>
      <c r="K118" s="35"/>
      <c r="L118" s="35"/>
    </row>
    <row r="119" spans="1:16" s="32" customFormat="1" x14ac:dyDescent="0.25">
      <c r="A119" s="31"/>
      <c r="C119" s="33"/>
      <c r="D119" s="34"/>
      <c r="E119" s="36"/>
      <c r="F119" s="37"/>
      <c r="G119" s="35"/>
      <c r="H119" s="35"/>
      <c r="I119" s="35"/>
      <c r="J119" s="35"/>
      <c r="K119" s="35"/>
      <c r="L119" s="35"/>
    </row>
    <row r="120" spans="1:16" s="32" customFormat="1" x14ac:dyDescent="0.25">
      <c r="A120" s="31"/>
      <c r="C120" s="33"/>
      <c r="D120" s="34"/>
      <c r="E120" s="36"/>
      <c r="F120" s="37"/>
      <c r="G120" s="35"/>
      <c r="H120" s="35"/>
      <c r="I120" s="35"/>
      <c r="J120" s="35"/>
      <c r="K120" s="35"/>
      <c r="L120" s="35"/>
    </row>
    <row r="121" spans="1:16" s="32" customFormat="1" x14ac:dyDescent="0.25">
      <c r="C121" s="33"/>
      <c r="D121" s="33"/>
      <c r="E121" s="36"/>
      <c r="F121" s="37"/>
      <c r="G121" s="35"/>
      <c r="H121" s="35"/>
      <c r="I121" s="35"/>
      <c r="J121" s="35"/>
      <c r="K121" s="35"/>
      <c r="L121" s="35"/>
    </row>
    <row r="122" spans="1:16" s="32" customFormat="1" x14ac:dyDescent="0.25">
      <c r="C122" s="33"/>
      <c r="D122" s="33"/>
      <c r="E122" s="36"/>
      <c r="F122" s="37"/>
      <c r="G122" s="35"/>
      <c r="H122" s="35"/>
      <c r="I122" s="35"/>
      <c r="J122" s="35"/>
      <c r="K122" s="35"/>
      <c r="L122" s="35"/>
    </row>
    <row r="123" spans="1:16" s="32" customFormat="1" x14ac:dyDescent="0.25">
      <c r="C123" s="33"/>
      <c r="D123" s="33"/>
      <c r="E123" s="36"/>
      <c r="F123" s="37"/>
      <c r="G123" s="35"/>
      <c r="H123" s="35"/>
      <c r="I123" s="35"/>
      <c r="J123" s="35"/>
      <c r="K123" s="35"/>
      <c r="L123" s="35"/>
    </row>
    <row r="124" spans="1:16" s="32" customFormat="1" x14ac:dyDescent="0.25">
      <c r="C124" s="33"/>
      <c r="D124" s="33"/>
      <c r="E124" s="36"/>
      <c r="F124" s="37"/>
      <c r="G124" s="35"/>
      <c r="H124" s="35"/>
      <c r="I124" s="35"/>
      <c r="J124" s="35"/>
      <c r="K124" s="35"/>
      <c r="L124" s="35"/>
    </row>
    <row r="125" spans="1:16" s="32" customFormat="1" x14ac:dyDescent="0.25">
      <c r="C125" s="33"/>
      <c r="D125" s="33"/>
      <c r="E125" s="36"/>
      <c r="F125" s="37"/>
      <c r="G125" s="35"/>
      <c r="H125" s="35"/>
      <c r="I125" s="35"/>
      <c r="J125" s="35"/>
      <c r="K125" s="35"/>
      <c r="L125" s="35"/>
    </row>
    <row r="126" spans="1:16" s="32" customFormat="1" x14ac:dyDescent="0.25">
      <c r="C126" s="33"/>
      <c r="D126" s="33"/>
      <c r="E126" s="36"/>
      <c r="F126" s="37"/>
      <c r="G126" s="35"/>
      <c r="H126" s="35"/>
      <c r="I126" s="35"/>
      <c r="J126" s="35"/>
      <c r="K126" s="35"/>
      <c r="L126" s="35"/>
    </row>
    <row r="127" spans="1:16" x14ac:dyDescent="0.25">
      <c r="A127" s="2"/>
      <c r="D127" s="3"/>
    </row>
    <row r="128" spans="1:16" x14ac:dyDescent="0.25">
      <c r="A128" s="2"/>
      <c r="D128" s="3"/>
    </row>
    <row r="129" spans="1:4" x14ac:dyDescent="0.25">
      <c r="A129" s="2"/>
      <c r="D129" s="3"/>
    </row>
    <row r="130" spans="1:4" x14ac:dyDescent="0.25">
      <c r="A130" s="2"/>
      <c r="D130" s="3"/>
    </row>
    <row r="131" spans="1:4" x14ac:dyDescent="0.25">
      <c r="A131" s="2"/>
      <c r="D131" s="3"/>
    </row>
    <row r="132" spans="1:4" x14ac:dyDescent="0.25">
      <c r="A132" s="2"/>
      <c r="D132" s="3"/>
    </row>
    <row r="133" spans="1:4" x14ac:dyDescent="0.25">
      <c r="A133" s="2"/>
      <c r="D133" s="3"/>
    </row>
    <row r="134" spans="1:4" x14ac:dyDescent="0.25">
      <c r="A134" s="2"/>
      <c r="D134" s="3"/>
    </row>
    <row r="135" spans="1:4" x14ac:dyDescent="0.25">
      <c r="A135" s="2"/>
      <c r="D135" s="3"/>
    </row>
    <row r="136" spans="1:4" x14ac:dyDescent="0.25">
      <c r="A136" s="2"/>
      <c r="D136" s="3"/>
    </row>
    <row r="137" spans="1:4" x14ac:dyDescent="0.25">
      <c r="A137" s="2"/>
      <c r="D137" s="3"/>
    </row>
    <row r="138" spans="1:4" x14ac:dyDescent="0.25">
      <c r="A138" s="2"/>
      <c r="D138" s="3"/>
    </row>
    <row r="139" spans="1:4" x14ac:dyDescent="0.25">
      <c r="A139" s="2"/>
      <c r="D139" s="3"/>
    </row>
    <row r="140" spans="1:4" x14ac:dyDescent="0.25">
      <c r="A140" s="2"/>
      <c r="D140" s="3"/>
    </row>
    <row r="141" spans="1:4" x14ac:dyDescent="0.25">
      <c r="A141" s="2"/>
      <c r="D141" s="3"/>
    </row>
    <row r="142" spans="1:4" x14ac:dyDescent="0.25">
      <c r="A142" s="2"/>
      <c r="D142" s="3"/>
    </row>
    <row r="143" spans="1:4" x14ac:dyDescent="0.25">
      <c r="A143" s="2"/>
      <c r="D143" s="3"/>
    </row>
    <row r="144" spans="1:4" x14ac:dyDescent="0.25">
      <c r="A144" s="2"/>
      <c r="D144" s="3"/>
    </row>
    <row r="145" spans="1:4" x14ac:dyDescent="0.25">
      <c r="A145" s="2"/>
      <c r="D145" s="3"/>
    </row>
    <row r="146" spans="1:4" x14ac:dyDescent="0.25">
      <c r="A146" s="2"/>
      <c r="D146" s="3"/>
    </row>
    <row r="147" spans="1:4" x14ac:dyDescent="0.25">
      <c r="A147" s="2"/>
      <c r="D147" s="3"/>
    </row>
    <row r="148" spans="1:4" x14ac:dyDescent="0.25">
      <c r="A148" s="2"/>
      <c r="D148" s="3"/>
    </row>
    <row r="149" spans="1:4" x14ac:dyDescent="0.25">
      <c r="A149" s="2"/>
      <c r="D149" s="3"/>
    </row>
    <row r="150" spans="1:4" x14ac:dyDescent="0.25">
      <c r="A150" s="2"/>
      <c r="D150" s="3"/>
    </row>
    <row r="151" spans="1:4" x14ac:dyDescent="0.25">
      <c r="A151" s="2"/>
      <c r="D151" s="3"/>
    </row>
    <row r="152" spans="1:4" x14ac:dyDescent="0.25">
      <c r="A152" s="2"/>
      <c r="D152" s="3"/>
    </row>
    <row r="153" spans="1:4" x14ac:dyDescent="0.25">
      <c r="A153" s="2"/>
      <c r="D153" s="3"/>
    </row>
    <row r="154" spans="1:4" x14ac:dyDescent="0.25">
      <c r="A154" s="2"/>
      <c r="D154" s="3"/>
    </row>
    <row r="155" spans="1:4" x14ac:dyDescent="0.25">
      <c r="A155" s="2"/>
      <c r="D155" s="3"/>
    </row>
    <row r="156" spans="1:4" x14ac:dyDescent="0.25">
      <c r="A156" s="2"/>
      <c r="D156" s="3"/>
    </row>
    <row r="157" spans="1:4" x14ac:dyDescent="0.25">
      <c r="A157" s="2"/>
      <c r="D157" s="3"/>
    </row>
    <row r="158" spans="1:4" x14ac:dyDescent="0.25">
      <c r="A158" s="2"/>
      <c r="D158" s="3"/>
    </row>
    <row r="159" spans="1:4" x14ac:dyDescent="0.25">
      <c r="A159" s="2"/>
      <c r="D159" s="3"/>
    </row>
    <row r="160" spans="1:4" x14ac:dyDescent="0.25">
      <c r="A160" s="2"/>
      <c r="D160" s="3"/>
    </row>
    <row r="161" spans="1:4" x14ac:dyDescent="0.25">
      <c r="A161" s="2"/>
      <c r="D161" s="3"/>
    </row>
    <row r="162" spans="1:4" x14ac:dyDescent="0.25">
      <c r="A162" s="2"/>
      <c r="D162" s="3"/>
    </row>
    <row r="163" spans="1:4" x14ac:dyDescent="0.25">
      <c r="A163" s="2"/>
      <c r="D163" s="3"/>
    </row>
    <row r="164" spans="1:4" x14ac:dyDescent="0.25">
      <c r="A164" s="2"/>
      <c r="D164" s="3"/>
    </row>
    <row r="165" spans="1:4" x14ac:dyDescent="0.25">
      <c r="A165" s="2"/>
      <c r="D165" s="3"/>
    </row>
    <row r="166" spans="1:4" x14ac:dyDescent="0.25">
      <c r="A166" s="2"/>
      <c r="D166" s="3"/>
    </row>
    <row r="167" spans="1:4" x14ac:dyDescent="0.25">
      <c r="A167" s="2"/>
      <c r="D167" s="3"/>
    </row>
    <row r="168" spans="1:4" x14ac:dyDescent="0.25">
      <c r="A168" s="2"/>
      <c r="D168" s="3"/>
    </row>
    <row r="169" spans="1:4" x14ac:dyDescent="0.25">
      <c r="A169" s="2"/>
      <c r="D169" s="3"/>
    </row>
    <row r="170" spans="1:4" x14ac:dyDescent="0.25">
      <c r="A170" s="2"/>
      <c r="D170" s="3"/>
    </row>
    <row r="171" spans="1:4" x14ac:dyDescent="0.25">
      <c r="A171" s="2"/>
      <c r="D171" s="3"/>
    </row>
    <row r="172" spans="1:4" x14ac:dyDescent="0.25">
      <c r="A172" s="2"/>
      <c r="D172" s="3"/>
    </row>
    <row r="173" spans="1:4" x14ac:dyDescent="0.25">
      <c r="A173" s="2"/>
      <c r="D173" s="3"/>
    </row>
    <row r="174" spans="1:4" x14ac:dyDescent="0.25">
      <c r="A174" s="2"/>
      <c r="D174" s="3"/>
    </row>
    <row r="175" spans="1:4" x14ac:dyDescent="0.25">
      <c r="A175" s="2"/>
      <c r="D175" s="3"/>
    </row>
    <row r="176" spans="1:4" x14ac:dyDescent="0.25">
      <c r="A176" s="2"/>
      <c r="D176" s="3"/>
    </row>
    <row r="177" spans="1:4" x14ac:dyDescent="0.25">
      <c r="A177" s="2"/>
      <c r="D177" s="3"/>
    </row>
    <row r="178" spans="1:4" x14ac:dyDescent="0.25">
      <c r="A178" s="2"/>
      <c r="D178" s="3"/>
    </row>
    <row r="179" spans="1:4" x14ac:dyDescent="0.25">
      <c r="A179" s="2"/>
      <c r="D179" s="3"/>
    </row>
    <row r="180" spans="1:4" x14ac:dyDescent="0.25">
      <c r="A180" s="2"/>
      <c r="D180" s="3"/>
    </row>
    <row r="181" spans="1:4" x14ac:dyDescent="0.25">
      <c r="A181" s="2"/>
      <c r="D181" s="3"/>
    </row>
    <row r="182" spans="1:4" x14ac:dyDescent="0.25">
      <c r="A182" s="2"/>
      <c r="D182" s="3"/>
    </row>
    <row r="183" spans="1:4" x14ac:dyDescent="0.25">
      <c r="A183" s="2"/>
      <c r="D183" s="3"/>
    </row>
    <row r="184" spans="1:4" x14ac:dyDescent="0.25">
      <c r="A184" s="2"/>
      <c r="D184" s="3"/>
    </row>
    <row r="185" spans="1:4" x14ac:dyDescent="0.25">
      <c r="A185" s="2"/>
      <c r="D185" s="3"/>
    </row>
    <row r="186" spans="1:4" x14ac:dyDescent="0.25">
      <c r="A186" s="2"/>
      <c r="D186" s="3"/>
    </row>
    <row r="187" spans="1:4" x14ac:dyDescent="0.25">
      <c r="A187" s="2"/>
      <c r="D187" s="3"/>
    </row>
    <row r="188" spans="1:4" x14ac:dyDescent="0.25">
      <c r="A188" s="2"/>
      <c r="D188" s="3"/>
    </row>
    <row r="189" spans="1:4" x14ac:dyDescent="0.25">
      <c r="A189" s="2"/>
      <c r="D189" s="3"/>
    </row>
    <row r="190" spans="1:4" x14ac:dyDescent="0.25">
      <c r="A190" s="2"/>
      <c r="D190" s="3"/>
    </row>
    <row r="191" spans="1:4" x14ac:dyDescent="0.25">
      <c r="A191" s="2"/>
      <c r="D191" s="3"/>
    </row>
    <row r="192" spans="1:4" x14ac:dyDescent="0.25">
      <c r="A192" s="2"/>
      <c r="D192" s="3"/>
    </row>
    <row r="193" spans="1:4" x14ac:dyDescent="0.25">
      <c r="A193" s="2"/>
      <c r="D193" s="3"/>
    </row>
    <row r="194" spans="1:4" x14ac:dyDescent="0.25">
      <c r="A194" s="2"/>
      <c r="D194" s="3"/>
    </row>
    <row r="195" spans="1:4" x14ac:dyDescent="0.25">
      <c r="A195" s="2"/>
      <c r="D195" s="3"/>
    </row>
    <row r="196" spans="1:4" x14ac:dyDescent="0.25">
      <c r="A196" s="2"/>
      <c r="D196" s="3"/>
    </row>
    <row r="197" spans="1:4" x14ac:dyDescent="0.25">
      <c r="A197" s="2"/>
      <c r="D197" s="3"/>
    </row>
    <row r="198" spans="1:4" x14ac:dyDescent="0.25">
      <c r="A198" s="2"/>
      <c r="D198" s="3"/>
    </row>
    <row r="199" spans="1:4" x14ac:dyDescent="0.25">
      <c r="A199" s="2"/>
      <c r="D199" s="3"/>
    </row>
    <row r="200" spans="1:4" x14ac:dyDescent="0.25">
      <c r="A200" s="2"/>
      <c r="D200" s="3"/>
    </row>
    <row r="201" spans="1:4" x14ac:dyDescent="0.25">
      <c r="A201" s="2"/>
      <c r="D201" s="3"/>
    </row>
    <row r="202" spans="1:4" x14ac:dyDescent="0.25">
      <c r="A202" s="2"/>
      <c r="D202" s="3"/>
    </row>
    <row r="203" spans="1:4" x14ac:dyDescent="0.25">
      <c r="A203" s="2"/>
      <c r="D203" s="3"/>
    </row>
    <row r="204" spans="1:4" x14ac:dyDescent="0.25">
      <c r="A204" s="2"/>
      <c r="D204" s="3"/>
    </row>
    <row r="205" spans="1:4" x14ac:dyDescent="0.25">
      <c r="A205" s="2"/>
      <c r="D205" s="3"/>
    </row>
    <row r="206" spans="1:4" x14ac:dyDescent="0.25">
      <c r="A206" s="2"/>
      <c r="D206" s="3"/>
    </row>
    <row r="207" spans="1:4" x14ac:dyDescent="0.25">
      <c r="A207" s="2"/>
      <c r="D207" s="3"/>
    </row>
    <row r="208" spans="1:4" x14ac:dyDescent="0.25">
      <c r="A208" s="2"/>
      <c r="D208" s="3"/>
    </row>
    <row r="209" spans="1:4" x14ac:dyDescent="0.25">
      <c r="A209" s="2"/>
      <c r="D209" s="3"/>
    </row>
    <row r="210" spans="1:4" x14ac:dyDescent="0.25">
      <c r="A210" s="2"/>
      <c r="D210" s="3"/>
    </row>
    <row r="211" spans="1:4" x14ac:dyDescent="0.25">
      <c r="A211" s="2"/>
      <c r="D211" s="3"/>
    </row>
    <row r="212" spans="1:4" x14ac:dyDescent="0.25">
      <c r="A212" s="2"/>
      <c r="D212" s="3"/>
    </row>
    <row r="213" spans="1:4" x14ac:dyDescent="0.25">
      <c r="A213" s="2"/>
      <c r="D213" s="3"/>
    </row>
    <row r="214" spans="1:4" x14ac:dyDescent="0.25">
      <c r="A214" s="2"/>
      <c r="D214" s="3"/>
    </row>
    <row r="215" spans="1:4" x14ac:dyDescent="0.25">
      <c r="A215" s="2"/>
      <c r="D215" s="3"/>
    </row>
    <row r="216" spans="1:4" x14ac:dyDescent="0.25">
      <c r="A216" s="2"/>
      <c r="D216" s="3"/>
    </row>
    <row r="217" spans="1:4" x14ac:dyDescent="0.25">
      <c r="A217" s="2"/>
      <c r="D217" s="3"/>
    </row>
    <row r="218" spans="1:4" x14ac:dyDescent="0.25">
      <c r="A218" s="2"/>
      <c r="D218" s="3"/>
    </row>
    <row r="219" spans="1:4" x14ac:dyDescent="0.25">
      <c r="A219" s="2"/>
      <c r="D219" s="3"/>
    </row>
    <row r="220" spans="1:4" x14ac:dyDescent="0.25">
      <c r="A220" s="2"/>
      <c r="D220" s="3"/>
    </row>
    <row r="221" spans="1:4" x14ac:dyDescent="0.25">
      <c r="A221" s="2"/>
      <c r="D221" s="3"/>
    </row>
    <row r="222" spans="1:4" x14ac:dyDescent="0.25">
      <c r="A222" s="2"/>
      <c r="D222" s="3"/>
    </row>
    <row r="223" spans="1:4" x14ac:dyDescent="0.25">
      <c r="A223" s="2"/>
      <c r="D223" s="3"/>
    </row>
    <row r="224" spans="1:4" x14ac:dyDescent="0.25">
      <c r="A224" s="2"/>
      <c r="D224" s="3"/>
    </row>
    <row r="225" spans="1:4" x14ac:dyDescent="0.25">
      <c r="A225" s="2"/>
      <c r="D225" s="3"/>
    </row>
    <row r="226" spans="1:4" x14ac:dyDescent="0.25">
      <c r="A226" s="2"/>
      <c r="D226" s="3"/>
    </row>
    <row r="227" spans="1:4" x14ac:dyDescent="0.25">
      <c r="A227" s="2"/>
      <c r="D227" s="3"/>
    </row>
    <row r="228" spans="1:4" x14ac:dyDescent="0.25">
      <c r="A228" s="2"/>
      <c r="D228" s="3"/>
    </row>
    <row r="229" spans="1:4" x14ac:dyDescent="0.25">
      <c r="A229" s="2"/>
      <c r="D229" s="3"/>
    </row>
    <row r="230" spans="1:4" x14ac:dyDescent="0.25">
      <c r="A230" s="2"/>
      <c r="D230" s="3"/>
    </row>
    <row r="231" spans="1:4" x14ac:dyDescent="0.25">
      <c r="A231" s="2"/>
      <c r="D231" s="3"/>
    </row>
    <row r="232" spans="1:4" x14ac:dyDescent="0.25">
      <c r="A232" s="2"/>
      <c r="D232" s="3"/>
    </row>
    <row r="233" spans="1:4" x14ac:dyDescent="0.25">
      <c r="A233" s="2"/>
      <c r="D233" s="3"/>
    </row>
    <row r="234" spans="1:4" x14ac:dyDescent="0.25">
      <c r="A234" s="2"/>
      <c r="D234" s="3"/>
    </row>
    <row r="235" spans="1:4" x14ac:dyDescent="0.25">
      <c r="A235" s="2"/>
      <c r="D235" s="3"/>
    </row>
    <row r="236" spans="1:4" x14ac:dyDescent="0.25">
      <c r="A236" s="2"/>
      <c r="D236" s="3"/>
    </row>
    <row r="237" spans="1:4" x14ac:dyDescent="0.25">
      <c r="A237" s="2"/>
      <c r="D237" s="3"/>
    </row>
    <row r="238" spans="1:4" x14ac:dyDescent="0.25">
      <c r="A238" s="2"/>
      <c r="D238" s="3"/>
    </row>
    <row r="239" spans="1:4" x14ac:dyDescent="0.25">
      <c r="A239" s="2"/>
      <c r="D239" s="3"/>
    </row>
    <row r="240" spans="1:4" x14ac:dyDescent="0.25">
      <c r="A240" s="2"/>
      <c r="D240" s="3"/>
    </row>
    <row r="241" spans="1:4" x14ac:dyDescent="0.25">
      <c r="A241" s="2"/>
      <c r="D241" s="3"/>
    </row>
    <row r="242" spans="1:4" x14ac:dyDescent="0.25">
      <c r="A242" s="2"/>
      <c r="D242" s="3"/>
    </row>
    <row r="243" spans="1:4" x14ac:dyDescent="0.25">
      <c r="A243" s="2"/>
      <c r="D243" s="3"/>
    </row>
    <row r="244" spans="1:4" x14ac:dyDescent="0.25">
      <c r="A244" s="2"/>
      <c r="D244" s="3"/>
    </row>
    <row r="245" spans="1:4" x14ac:dyDescent="0.25">
      <c r="A245" s="2"/>
      <c r="D245" s="3"/>
    </row>
    <row r="246" spans="1:4" x14ac:dyDescent="0.25">
      <c r="A246" s="2"/>
      <c r="D246" s="3"/>
    </row>
    <row r="247" spans="1:4" x14ac:dyDescent="0.25">
      <c r="A247" s="2"/>
      <c r="D247" s="3"/>
    </row>
    <row r="248" spans="1:4" x14ac:dyDescent="0.25">
      <c r="A248" s="2"/>
      <c r="D248" s="3"/>
    </row>
    <row r="249" spans="1:4" x14ac:dyDescent="0.25">
      <c r="A249" s="2"/>
      <c r="D249" s="3"/>
    </row>
    <row r="250" spans="1:4" x14ac:dyDescent="0.25">
      <c r="A250" s="2"/>
      <c r="D250" s="3"/>
    </row>
    <row r="251" spans="1:4" x14ac:dyDescent="0.25">
      <c r="A251" s="2"/>
      <c r="D251" s="3"/>
    </row>
    <row r="252" spans="1:4" x14ac:dyDescent="0.25">
      <c r="A252" s="2"/>
      <c r="D252" s="3"/>
    </row>
    <row r="253" spans="1:4" x14ac:dyDescent="0.25">
      <c r="A253" s="2"/>
      <c r="D253" s="3"/>
    </row>
  </sheetData>
  <mergeCells count="4">
    <mergeCell ref="A7:A8"/>
    <mergeCell ref="B7:B8"/>
    <mergeCell ref="C7:C8"/>
    <mergeCell ref="D7:D8"/>
  </mergeCells>
  <pageMargins left="0.7" right="0.7" top="0.75" bottom="0.75" header="0.3" footer="0.3"/>
  <pageSetup paperSize="9" scale="87" orientation="portrait" r:id="rId1"/>
  <rowBreaks count="2" manualBreakCount="2">
    <brk id="35" max="3" man="1"/>
    <brk id="68" max="3" man="1"/>
  </rowBreaks>
  <colBreaks count="1" manualBreakCount="1">
    <brk id="4" max="110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A3E411EE359447A4737D2180D31C0C" ma:contentTypeVersion="10" ma:contentTypeDescription="Create a new document." ma:contentTypeScope="" ma:versionID="3b1561c0efec33d3ea725c96312682f9">
  <xsd:schema xmlns:xsd="http://www.w3.org/2001/XMLSchema" xmlns:xs="http://www.w3.org/2001/XMLSchema" xmlns:p="http://schemas.microsoft.com/office/2006/metadata/properties" xmlns:ns3="1eb8c7c4-7212-48cd-b6f9-2ef108e34545" xmlns:ns4="756dab1b-d18f-41ce-876b-0ae7913877d9" targetNamespace="http://schemas.microsoft.com/office/2006/metadata/properties" ma:root="true" ma:fieldsID="34f4471083b6b3ca1fc9b0301c24d588" ns3:_="" ns4:_="">
    <xsd:import namespace="1eb8c7c4-7212-48cd-b6f9-2ef108e34545"/>
    <xsd:import namespace="756dab1b-d18f-41ce-876b-0ae7913877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b8c7c4-7212-48cd-b6f9-2ef108e345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dab1b-d18f-41ce-876b-0ae7913877d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90E7C1-AC98-4B64-99A4-0045C1E58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b8c7c4-7212-48cd-b6f9-2ef108e34545"/>
    <ds:schemaRef ds:uri="756dab1b-d18f-41ce-876b-0ae7913877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1B7D5E-0AB0-422B-962D-30017B9066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583E81-5A62-404D-B794-D8CF86398272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756dab1b-d18f-41ce-876b-0ae7913877d9"/>
    <ds:schemaRef ds:uri="1eb8c7c4-7212-48cd-b6f9-2ef108e3454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Patricia Garcia Betances</dc:creator>
  <cp:lastModifiedBy>Eliana Patricia Garcia Betances</cp:lastModifiedBy>
  <cp:lastPrinted>2021-03-09T18:12:23Z</cp:lastPrinted>
  <dcterms:created xsi:type="dcterms:W3CDTF">2021-03-09T18:07:18Z</dcterms:created>
  <dcterms:modified xsi:type="dcterms:W3CDTF">2021-03-09T18:13:07Z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0x01010072A3E411EE359447A4737D2180D31C0C</vt:lpwstr>
  </property>
</Properties>
</file>