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09"/>
  <workbookPr/>
  <mc:AlternateContent xmlns:mc="http://schemas.openxmlformats.org/markup-compatibility/2006">
    <mc:Choice Requires="x15">
      <x15ac:absPath xmlns:x15ac="http://schemas.microsoft.com/office/spreadsheetml/2010/11/ac" url="C:\Users\cminyety\AppData\Local\Microsoft\Windows\INetCache\Content.Outlook\W8QZJA64\"/>
    </mc:Choice>
  </mc:AlternateContent>
  <xr:revisionPtr revIDLastSave="0" documentId="13_ncr:1_{6B6E7A11-AD1C-45F6-8621-5FCD46BF851B}" xr6:coauthVersionLast="47" xr6:coauthVersionMax="47" xr10:uidLastSave="{00000000-0000-0000-0000-000000000000}"/>
  <bookViews>
    <workbookView xWindow="0" yWindow="0" windowWidth="28770" windowHeight="11700" xr2:uid="{00000000-000D-0000-FFFF-FFFF00000000}"/>
  </bookViews>
  <sheets>
    <sheet name="Limpieza de Ductos" sheetId="4" r:id="rId1"/>
  </sheets>
  <definedNames>
    <definedName name="_xlnm.Print_Area" localSheetId="0">'Limpieza de Ductos'!$A$1:$G$85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4" l="1"/>
  <c r="F17" i="4" l="1"/>
  <c r="F66" i="4" l="1"/>
  <c r="F62" i="4"/>
  <c r="F59" i="4"/>
  <c r="F60" i="4"/>
  <c r="F61" i="4"/>
  <c r="F63" i="4"/>
  <c r="F64" i="4"/>
  <c r="F65" i="4"/>
  <c r="F58" i="4"/>
  <c r="F49" i="4"/>
  <c r="F50" i="4"/>
  <c r="F51" i="4"/>
  <c r="F52" i="4"/>
  <c r="F53" i="4"/>
  <c r="F55" i="4"/>
  <c r="F54" i="4"/>
  <c r="C47" i="4"/>
  <c r="F46" i="4" l="1"/>
  <c r="F47" i="4"/>
  <c r="F48" i="4"/>
  <c r="C44" i="4"/>
  <c r="F44" i="4" s="1"/>
  <c r="F40" i="4"/>
  <c r="F41" i="4"/>
  <c r="F42" i="4"/>
  <c r="F43" i="4"/>
  <c r="F45" i="4"/>
  <c r="F36" i="4"/>
  <c r="F37" i="4"/>
  <c r="F38" i="4"/>
  <c r="F39" i="4"/>
  <c r="F32" i="4"/>
  <c r="F33" i="4"/>
  <c r="F34" i="4"/>
  <c r="F35" i="4"/>
  <c r="F26" i="4"/>
  <c r="F27" i="4"/>
  <c r="F28" i="4"/>
  <c r="F29" i="4"/>
  <c r="F30" i="4"/>
  <c r="F31" i="4"/>
  <c r="F18" i="4"/>
  <c r="C21" i="4"/>
  <c r="F21" i="4" s="1"/>
  <c r="F57" i="4"/>
  <c r="G56" i="4" s="1"/>
  <c r="F25" i="4"/>
  <c r="F24" i="4"/>
  <c r="F23" i="4"/>
  <c r="F22" i="4"/>
  <c r="F20" i="4"/>
  <c r="F19" i="4"/>
  <c r="G16" i="4" l="1"/>
  <c r="G67" i="4"/>
  <c r="G69" i="4" s="1"/>
  <c r="G70" i="4" s="1"/>
  <c r="G72" i="4" s="1"/>
</calcChain>
</file>

<file path=xl/sharedStrings.xml><?xml version="1.0" encoding="utf-8"?>
<sst xmlns="http://schemas.openxmlformats.org/spreadsheetml/2006/main" count="116" uniqueCount="66">
  <si>
    <t>GERENCIA DE INFRAESTRUCTURA</t>
  </si>
  <si>
    <t xml:space="preserve"> TABLA DE CANTIDADES</t>
  </si>
  <si>
    <t>OBRA:  Servicio de Limpieza y Desinfeccion de Ductos en la Sede Central  del Registro Inmobiliario</t>
  </si>
  <si>
    <t xml:space="preserve">    LOCALIZACION :Santo Domingo, Distrito Nacional.</t>
  </si>
  <si>
    <t>No.</t>
  </si>
  <si>
    <t>Descripción</t>
  </si>
  <si>
    <t>Cantidad (Rejillas Suministros y retornos)</t>
  </si>
  <si>
    <t>UD</t>
  </si>
  <si>
    <t xml:space="preserve">     C.U.        RD$</t>
  </si>
  <si>
    <t xml:space="preserve">       Valor         RD$</t>
  </si>
  <si>
    <t xml:space="preserve">      Sub - Total         RD$</t>
  </si>
  <si>
    <t xml:space="preserve">Oficinas  y Ductos </t>
  </si>
  <si>
    <t>Limpieza y desinfeccion de ductos de fibra, P3 y metalicos  (1,770 Metros Lineales)</t>
  </si>
  <si>
    <t xml:space="preserve">PA </t>
  </si>
  <si>
    <t>Gerencia Administrativa,Transportacion y Mantenimiento,  ( 12 rejillas de suministro y 12 de retorno)</t>
  </si>
  <si>
    <t>Lobby, Seguridad, CENAU y Pasillo Gerencia Adm.,  ( 18 rejillas de suministro y 12 de retorno)</t>
  </si>
  <si>
    <t>Mensajería, CAD, Recepción G. A. y Cocina ( 7 rejillas de suministro y 5 de retorno)</t>
  </si>
  <si>
    <t>Sala de Consultas (38 rejillas de suministro y 34 de retorno)</t>
  </si>
  <si>
    <t>Bóveda de Sala de Consulta ( aire Split de pared de 1,5 tons)</t>
  </si>
  <si>
    <t>Cuarto de Acometida Tecnología  ( aire Split de pared de 24 tons)</t>
  </si>
  <si>
    <t>Cuarto de Acometida Tecnología  ( aire Split de piso pared de 24 tons)</t>
  </si>
  <si>
    <t>Monitorero ( Aire Split de 1.5 tons)</t>
  </si>
  <si>
    <t>Titulación masiva, Almacén de Infraestructura, Tecnología y Papelería Seguridad ( 16 rejillas de suministro y 4 de retorno)</t>
  </si>
  <si>
    <t>Titulación masiva, Almacén de Infraestructura, Tecnología y Papelería Seguridad ( 20 rejillas de suministro y  7 de retorno)</t>
  </si>
  <si>
    <t>Tecnología ( 32 rejillas de suministro y  32 de retorno)</t>
  </si>
  <si>
    <t>Despacho de la Registradora, Antedespacho, Oficina Gerente de Operaciones y Cocina ( 7 rejillas de suministro y  7 de retorno)</t>
  </si>
  <si>
    <t>Salón de Reuniones 2do. nivel ( 10 rejillas de suministro y  4 de retorno)</t>
  </si>
  <si>
    <t>Registro de Títulos, Archivo Activo y Pasillo ( 23 rejillas de suministro y  12 de retorno)</t>
  </si>
  <si>
    <t>Registro de Títulos, Recepción y Entrega ( 10 rejillas de suministro y  8 de retorno)</t>
  </si>
  <si>
    <t>Revisión de Mensura ( 8 rejillas de suministro y  1 de retorno)</t>
  </si>
  <si>
    <t>Ventanilla Express ( 8 rejillas de suministro y  4 de retorno)</t>
  </si>
  <si>
    <t>Dirección Nacional de Registro de Títulos ( 14 rejillas de suministro y  11 de retorno)</t>
  </si>
  <si>
    <t>Dirección Regional de Mensura, Cartografía y Recepción Mensura ( 20 rejillas de suministro y  20 de retorno)</t>
  </si>
  <si>
    <t>Archivo de Mensuras, Cocina y Gerencia de Infraestructura ( 10 rejillas de suministro y  10 de retorno)</t>
  </si>
  <si>
    <t>Director Nacional de Mesura ( 12 rejillas de suministro y  12 de retorno)</t>
  </si>
  <si>
    <t>Cuarto UPS ( Aire tipo fan coil)</t>
  </si>
  <si>
    <t>UPC ( 16 rejillas de suministro y  10  de retorno)</t>
  </si>
  <si>
    <t>UAR ( 28 rejillas de suministro y  23 de retorno)</t>
  </si>
  <si>
    <t xml:space="preserve"> Magistrados de Jurisdicción Original , URD, Recepción de tribunales y Área de Secretaria TJO. ( 28 rejillas de suministro y  28 de retorno)</t>
  </si>
  <si>
    <t>Análisis Jurídico, Pasillo, Secretaria  y Archivo  Activo 4 to Nivel ( 38 rejillas de suministro y  36 de retorno)</t>
  </si>
  <si>
    <t>Sala de Audiencias #3, Recepción TJO  ( 12 rejillas de suministro y  12 de retorno)</t>
  </si>
  <si>
    <t>Jueces Liquidadores, Sala Audiovisual, Sala de Audiencia #1 T. S. T.  ( 20 rejillas de suministro y  20. de retorno)</t>
  </si>
  <si>
    <t>Sala de Audiencias y Área de Secretaria Jueces del Tribunal Superior de Tierras. ( 38 rejillas de suministro y  36 de retorno)</t>
  </si>
  <si>
    <t>Despacho Jueza Liquidadora ( aire split )</t>
  </si>
  <si>
    <t>Almacén ( aire Split de piso pared de 24 tons)</t>
  </si>
  <si>
    <t>Oficina Técnicos de Mantenimiento ( aire Split de piso pared de 24 tons)</t>
  </si>
  <si>
    <t>Casa de Guardias ( aire Split de piso pared de 24 tons)</t>
  </si>
  <si>
    <t>Cafetería ( aire Split de piso pared de 5 tons)</t>
  </si>
  <si>
    <t>Gerencia Financiera, RRHH, Infraestructura J. I. Sede Central. ( 18 rejillas de suministro y  17 de retorno)</t>
  </si>
  <si>
    <t>Administración General ( 30 rejillas de suministro y  28 de retorno)</t>
  </si>
  <si>
    <t>Suministro de Filtros manejadoras</t>
  </si>
  <si>
    <t>Filtros de aire de panel plisado Merv 13, pliegues de alambre  en manejadoras de 32"x20"</t>
  </si>
  <si>
    <t>Filtros de aire de panel plisado Merv 13, pliegues de alambre  en manejadoras de 21"x27"</t>
  </si>
  <si>
    <t>Filtros de aire de panel plisado Merv 13, pliegues de alambre  en manejadoras de 21"x19"</t>
  </si>
  <si>
    <t>Filtros de aire de panel plisado Merv 13, pliegues de alambre  en manejadoras de 20"x16"</t>
  </si>
  <si>
    <t>Filtros de aire de panel plisado Merv 13, pliegues de alambre  en manejadoras de 18"x18"</t>
  </si>
  <si>
    <t>Filtros de aire de panel plisado Merv 13, pliegues de alambre  en manejadoras de 19"x19"</t>
  </si>
  <si>
    <t>Filtros de aire de panel plisado Merv 13, pliegues de alambre  en manejadoras de 20"x23"</t>
  </si>
  <si>
    <t>Filtros de aire de panel plisado Merv 13, pliegues de alambre  en manejadoras de 17"x17"</t>
  </si>
  <si>
    <t>Filtros de aire de panel plisado Merv 13, pliegues de alambre  en manejadoras de 15"x15"</t>
  </si>
  <si>
    <t>Filtros de aire de panel plisado Merv 13, pliegues de alambre  en manejadoras de 23"x24"</t>
  </si>
  <si>
    <t>SUB - TOTAL</t>
  </si>
  <si>
    <t>Indirectos:</t>
  </si>
  <si>
    <t>ITEBIS  (18 %)</t>
  </si>
  <si>
    <t>TOTAL A CONTRATAR:</t>
  </si>
  <si>
    <t>NOTAS: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</si>
</sst>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[$DOP]\ #,##0.00"/>
  </numFmts>
  <fonts count="24">
    <font>
      <sz val="10"/>
      <color rgb="FF000000"/>
      <name val="Arial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Bookman Old Style"/>
      <family val="1"/>
    </font>
    <font>
      <b/>
      <sz val="12"/>
      <name val="Arial"/>
      <family val="2"/>
    </font>
    <font>
      <sz val="12"/>
      <color indexed="12"/>
      <name val="Bookman Old Style"/>
      <family val="1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color indexed="8"/>
      <name val="Times New Roman"/>
      <family val="1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-0.249977111117893"/>
        <bgColor indexed="9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4" fontId="2" fillId="2" borderId="0" xfId="1" applyNumberFormat="1" applyFont="1" applyFill="1" applyBorder="1" applyAlignment="1" applyProtection="1">
      <alignment horizontal="center" vertical="center"/>
    </xf>
    <xf numFmtId="14" fontId="7" fillId="2" borderId="0" xfId="1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4" fontId="9" fillId="3" borderId="0" xfId="0" applyNumberFormat="1" applyFont="1" applyFill="1" applyAlignment="1">
      <alignment horizontal="center" vertical="center"/>
    </xf>
    <xf numFmtId="4" fontId="9" fillId="3" borderId="0" xfId="0" applyNumberFormat="1" applyFont="1" applyFill="1" applyAlignment="1">
      <alignment horizontal="center" vertical="center" wrapText="1"/>
    </xf>
    <xf numFmtId="0" fontId="2" fillId="6" borderId="0" xfId="0" applyFont="1" applyFill="1" applyAlignment="1">
      <alignment vertical="center"/>
    </xf>
    <xf numFmtId="4" fontId="2" fillId="6" borderId="0" xfId="0" applyNumberFormat="1" applyFont="1" applyFill="1" applyAlignment="1">
      <alignment vertical="center"/>
    </xf>
    <xf numFmtId="0" fontId="2" fillId="6" borderId="0" xfId="0" applyFont="1" applyFill="1" applyAlignment="1">
      <alignment horizontal="center" vertical="center"/>
    </xf>
    <xf numFmtId="4" fontId="2" fillId="6" borderId="0" xfId="0" applyNumberFormat="1" applyFont="1" applyFill="1" applyAlignment="1">
      <alignment horizontal="center" vertical="center"/>
    </xf>
    <xf numFmtId="0" fontId="12" fillId="0" borderId="0" xfId="0" applyFont="1"/>
    <xf numFmtId="0" fontId="13" fillId="0" borderId="0" xfId="0" applyFont="1"/>
    <xf numFmtId="4" fontId="12" fillId="0" borderId="0" xfId="0" applyNumberFormat="1" applyFont="1"/>
    <xf numFmtId="0" fontId="15" fillId="0" borderId="0" xfId="0" applyFont="1"/>
    <xf numFmtId="0" fontId="16" fillId="0" borderId="0" xfId="0" applyFont="1"/>
    <xf numFmtId="2" fontId="14" fillId="7" borderId="0" xfId="0" applyNumberFormat="1" applyFont="1" applyFill="1"/>
    <xf numFmtId="0" fontId="14" fillId="7" borderId="0" xfId="0" applyFont="1" applyFill="1"/>
    <xf numFmtId="0" fontId="15" fillId="7" borderId="0" xfId="0" applyFont="1" applyFill="1"/>
    <xf numFmtId="4" fontId="14" fillId="7" borderId="0" xfId="0" applyNumberFormat="1" applyFont="1" applyFill="1"/>
    <xf numFmtId="0" fontId="14" fillId="8" borderId="0" xfId="0" applyFont="1" applyFill="1"/>
    <xf numFmtId="0" fontId="15" fillId="8" borderId="0" xfId="0" applyFont="1" applyFill="1"/>
    <xf numFmtId="4" fontId="14" fillId="8" borderId="0" xfId="0" applyNumberFormat="1" applyFont="1" applyFill="1"/>
    <xf numFmtId="0" fontId="12" fillId="9" borderId="0" xfId="0" applyFont="1" applyFill="1"/>
    <xf numFmtId="0" fontId="13" fillId="8" borderId="0" xfId="0" applyFont="1" applyFill="1"/>
    <xf numFmtId="4" fontId="12" fillId="8" borderId="0" xfId="0" applyNumberFormat="1" applyFont="1" applyFill="1"/>
    <xf numFmtId="4" fontId="3" fillId="8" borderId="0" xfId="0" applyNumberFormat="1" applyFont="1" applyFill="1" applyAlignment="1">
      <alignment vertical="center"/>
    </xf>
    <xf numFmtId="4" fontId="4" fillId="10" borderId="0" xfId="0" applyNumberFormat="1" applyFont="1" applyFill="1" applyAlignment="1">
      <alignment horizontal="center"/>
    </xf>
    <xf numFmtId="0" fontId="6" fillId="10" borderId="0" xfId="0" applyFont="1" applyFill="1" applyAlignment="1">
      <alignment horizontal="left" vertical="center" wrapText="1"/>
    </xf>
    <xf numFmtId="14" fontId="7" fillId="10" borderId="0" xfId="1" applyNumberFormat="1" applyFont="1" applyFill="1" applyBorder="1" applyAlignment="1" applyProtection="1">
      <alignment horizontal="center" vertical="center"/>
    </xf>
    <xf numFmtId="4" fontId="9" fillId="11" borderId="0" xfId="0" applyNumberFormat="1" applyFont="1" applyFill="1" applyAlignment="1">
      <alignment horizontal="center" vertical="center" wrapText="1"/>
    </xf>
    <xf numFmtId="0" fontId="0" fillId="8" borderId="0" xfId="0" applyFill="1"/>
    <xf numFmtId="0" fontId="16" fillId="8" borderId="0" xfId="0" applyFont="1" applyFill="1"/>
    <xf numFmtId="4" fontId="5" fillId="10" borderId="0" xfId="0" applyNumberFormat="1" applyFont="1" applyFill="1" applyAlignment="1">
      <alignment vertical="center"/>
    </xf>
    <xf numFmtId="4" fontId="10" fillId="10" borderId="0" xfId="0" applyNumberFormat="1" applyFont="1" applyFill="1" applyAlignment="1">
      <alignment horizontal="center"/>
    </xf>
    <xf numFmtId="0" fontId="10" fillId="10" borderId="0" xfId="0" applyFont="1" applyFill="1" applyAlignment="1">
      <alignment horizontal="center" vertical="center"/>
    </xf>
    <xf numFmtId="4" fontId="10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4" fontId="11" fillId="10" borderId="0" xfId="0" applyNumberFormat="1" applyFont="1" applyFill="1" applyAlignment="1">
      <alignment vertical="center"/>
    </xf>
    <xf numFmtId="14" fontId="17" fillId="10" borderId="0" xfId="1" applyNumberFormat="1" applyFont="1" applyFill="1" applyBorder="1" applyAlignment="1" applyProtection="1">
      <alignment horizontal="center" vertical="center"/>
    </xf>
    <xf numFmtId="0" fontId="18" fillId="0" borderId="0" xfId="0" applyFont="1"/>
    <xf numFmtId="4" fontId="17" fillId="11" borderId="0" xfId="0" applyNumberFormat="1" applyFont="1" applyFill="1" applyAlignment="1">
      <alignment horizontal="center" vertical="center" wrapText="1"/>
    </xf>
    <xf numFmtId="0" fontId="18" fillId="8" borderId="0" xfId="0" applyFont="1" applyFill="1"/>
    <xf numFmtId="4" fontId="17" fillId="8" borderId="0" xfId="0" applyNumberFormat="1" applyFont="1" applyFill="1"/>
    <xf numFmtId="0" fontId="19" fillId="0" borderId="0" xfId="0" applyFont="1"/>
    <xf numFmtId="0" fontId="20" fillId="9" borderId="0" xfId="0" applyFont="1" applyFill="1"/>
    <xf numFmtId="4" fontId="20" fillId="8" borderId="0" xfId="0" applyNumberFormat="1" applyFont="1" applyFill="1"/>
    <xf numFmtId="4" fontId="21" fillId="10" borderId="0" xfId="0" applyNumberFormat="1" applyFont="1" applyFill="1" applyAlignment="1">
      <alignment vertical="center"/>
    </xf>
    <xf numFmtId="0" fontId="12" fillId="8" borderId="0" xfId="0" applyFont="1" applyFill="1" applyAlignment="1">
      <alignment vertical="center"/>
    </xf>
    <xf numFmtId="0" fontId="12" fillId="8" borderId="0" xfId="0" applyFont="1" applyFill="1" applyAlignment="1">
      <alignment horizontal="center" vertical="center"/>
    </xf>
    <xf numFmtId="0" fontId="12" fillId="9" borderId="0" xfId="0" applyFont="1" applyFill="1" applyAlignment="1">
      <alignment vertical="center"/>
    </xf>
    <xf numFmtId="4" fontId="12" fillId="9" borderId="0" xfId="0" applyNumberFormat="1" applyFont="1" applyFill="1" applyAlignment="1">
      <alignment vertical="center"/>
    </xf>
    <xf numFmtId="4" fontId="12" fillId="9" borderId="0" xfId="0" applyNumberFormat="1" applyFont="1" applyFill="1" applyAlignment="1">
      <alignment horizontal="center" vertical="center"/>
    </xf>
    <xf numFmtId="167" fontId="14" fillId="8" borderId="0" xfId="0" applyNumberFormat="1" applyFont="1" applyFill="1"/>
    <xf numFmtId="0" fontId="14" fillId="7" borderId="0" xfId="0" applyFont="1" applyFill="1" applyAlignment="1">
      <alignment horizontal="center"/>
    </xf>
    <xf numFmtId="0" fontId="12" fillId="9" borderId="0" xfId="0" applyFont="1" applyFill="1" applyAlignment="1">
      <alignment horizontal="left" vertical="center" wrapText="1"/>
    </xf>
    <xf numFmtId="4" fontId="5" fillId="5" borderId="2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right" vertical="center" wrapText="1"/>
    </xf>
    <xf numFmtId="4" fontId="3" fillId="6" borderId="5" xfId="0" applyNumberFormat="1" applyFont="1" applyFill="1" applyBorder="1" applyAlignment="1">
      <alignment vertical="center"/>
    </xf>
    <xf numFmtId="0" fontId="2" fillId="6" borderId="6" xfId="0" applyFont="1" applyFill="1" applyBorder="1" applyAlignment="1">
      <alignment horizontal="right" vertical="center" wrapText="1"/>
    </xf>
    <xf numFmtId="0" fontId="2" fillId="6" borderId="7" xfId="0" applyFont="1" applyFill="1" applyBorder="1" applyAlignment="1">
      <alignment vertical="center"/>
    </xf>
    <xf numFmtId="4" fontId="2" fillId="6" borderId="7" xfId="0" applyNumberFormat="1" applyFont="1" applyFill="1" applyBorder="1" applyAlignment="1">
      <alignment vertical="center"/>
    </xf>
    <xf numFmtId="0" fontId="2" fillId="6" borderId="7" xfId="0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3" fillId="6" borderId="8" xfId="0" applyNumberFormat="1" applyFont="1" applyFill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66" fontId="12" fillId="9" borderId="0" xfId="0" applyNumberFormat="1" applyFont="1" applyFill="1" applyAlignment="1">
      <alignment horizontal="center" vertical="center"/>
    </xf>
    <xf numFmtId="164" fontId="12" fillId="9" borderId="0" xfId="2" applyFont="1" applyFill="1" applyBorder="1" applyAlignment="1">
      <alignment vertical="center"/>
    </xf>
    <xf numFmtId="0" fontId="12" fillId="9" borderId="0" xfId="0" applyFont="1" applyFill="1" applyAlignment="1">
      <alignment vertical="center" wrapText="1"/>
    </xf>
    <xf numFmtId="0" fontId="1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2" fontId="12" fillId="9" borderId="0" xfId="0" applyNumberFormat="1" applyFont="1" applyFill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4" fontId="10" fillId="5" borderId="0" xfId="0" applyNumberFormat="1" applyFont="1" applyFill="1" applyAlignment="1">
      <alignment horizontal="center" vertical="center"/>
    </xf>
    <xf numFmtId="4" fontId="10" fillId="5" borderId="5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4" fontId="22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png@01D79E36.831C1F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133349</xdr:rowOff>
    </xdr:from>
    <xdr:to>
      <xdr:col>1</xdr:col>
      <xdr:colOff>2100151</xdr:colOff>
      <xdr:row>10</xdr:row>
      <xdr:rowOff>38099</xdr:rowOff>
    </xdr:to>
    <xdr:pic>
      <xdr:nvPicPr>
        <xdr:cNvPr id="2" name="x_Picture 1" descr="LOGO ACTUALIZADO ENJ-RI-03 (00000002)">
          <a:extLst>
            <a:ext uri="{FF2B5EF4-FFF2-40B4-BE49-F238E27FC236}">
              <a16:creationId xmlns:a16="http://schemas.microsoft.com/office/drawing/2014/main" id="{AFA78984-E6CA-41EA-A6AB-A7D23824B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95274"/>
          <a:ext cx="2424001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50763-33D3-4966-80DA-AC01A2159376}">
  <sheetPr>
    <pageSetUpPr fitToPage="1"/>
  </sheetPr>
  <dimension ref="A1:K85"/>
  <sheetViews>
    <sheetView showGridLines="0" tabSelected="1" view="pageBreakPreview" zoomScale="98" zoomScaleNormal="100" zoomScaleSheetLayoutView="98" workbookViewId="0">
      <selection activeCell="B64" sqref="B64"/>
    </sheetView>
  </sheetViews>
  <sheetFormatPr defaultColWidth="14.42578125" defaultRowHeight="12.75"/>
  <cols>
    <col min="1" max="1" width="7.140625" customWidth="1"/>
    <col min="2" max="2" width="64.42578125" customWidth="1"/>
    <col min="3" max="3" width="13.28515625" customWidth="1"/>
    <col min="4" max="4" width="9.85546875" customWidth="1"/>
    <col min="5" max="5" width="17.7109375" customWidth="1"/>
    <col min="6" max="6" width="15.85546875" customWidth="1"/>
    <col min="7" max="7" width="24.5703125" bestFit="1" customWidth="1"/>
    <col min="8" max="9" width="21.140625" customWidth="1"/>
  </cols>
  <sheetData>
    <row r="1" spans="1:11">
      <c r="A1" s="1"/>
      <c r="B1" s="2"/>
      <c r="C1" s="3"/>
      <c r="D1" s="4"/>
      <c r="E1" s="5"/>
      <c r="F1" s="5"/>
      <c r="G1" s="6"/>
      <c r="H1" s="37"/>
      <c r="I1" s="37"/>
    </row>
    <row r="2" spans="1:11">
      <c r="A2" s="1"/>
      <c r="B2" s="2"/>
      <c r="C2" s="3"/>
      <c r="D2" s="4"/>
      <c r="E2" s="5"/>
      <c r="F2" s="5"/>
      <c r="G2" s="6"/>
      <c r="H2" s="37"/>
      <c r="I2" s="37"/>
    </row>
    <row r="3" spans="1:11">
      <c r="A3" s="1"/>
      <c r="B3" s="2"/>
      <c r="C3" s="3"/>
      <c r="D3" s="4"/>
      <c r="E3" s="5"/>
      <c r="F3" s="5"/>
      <c r="G3" s="6"/>
      <c r="H3" s="37"/>
      <c r="I3" s="37"/>
    </row>
    <row r="4" spans="1:11">
      <c r="A4" s="1"/>
      <c r="B4" s="2"/>
      <c r="C4" s="3"/>
      <c r="D4" s="4"/>
      <c r="E4" s="5"/>
      <c r="F4" s="5"/>
      <c r="G4" s="6"/>
      <c r="H4" s="37"/>
      <c r="I4" s="37"/>
    </row>
    <row r="5" spans="1:11">
      <c r="A5" s="1"/>
      <c r="B5" s="2"/>
      <c r="C5" s="3"/>
      <c r="D5" s="4"/>
      <c r="E5" s="5"/>
      <c r="F5" s="5"/>
      <c r="G5" s="6"/>
      <c r="H5" s="37"/>
      <c r="I5" s="37"/>
    </row>
    <row r="6" spans="1:11" ht="9" customHeight="1">
      <c r="A6" s="1"/>
      <c r="B6" s="2"/>
      <c r="C6" s="3"/>
      <c r="D6" s="4"/>
      <c r="E6" s="5"/>
      <c r="F6" s="5"/>
      <c r="G6" s="6"/>
      <c r="H6" s="37"/>
      <c r="I6" s="37"/>
    </row>
    <row r="7" spans="1:11" hidden="1">
      <c r="A7" s="1"/>
      <c r="B7" s="2"/>
      <c r="C7" s="3"/>
      <c r="D7" s="4"/>
      <c r="E7" s="5"/>
      <c r="F7" s="5"/>
      <c r="G7" s="6"/>
      <c r="H7" s="37"/>
      <c r="I7" s="37"/>
    </row>
    <row r="8" spans="1:11" hidden="1">
      <c r="A8" s="1"/>
      <c r="B8" s="2"/>
      <c r="C8" s="3"/>
      <c r="D8" s="4"/>
      <c r="E8" s="5"/>
      <c r="F8" s="5"/>
      <c r="G8" s="6"/>
      <c r="H8" s="37"/>
      <c r="I8" s="37"/>
    </row>
    <row r="9" spans="1:11" ht="30" customHeight="1">
      <c r="A9" s="106" t="s">
        <v>0</v>
      </c>
      <c r="B9" s="106"/>
      <c r="C9" s="106"/>
      <c r="D9" s="106"/>
      <c r="E9" s="106"/>
      <c r="F9" s="106"/>
      <c r="G9" s="106"/>
      <c r="H9" s="38"/>
      <c r="I9" s="38"/>
    </row>
    <row r="10" spans="1:11" ht="32.25" customHeight="1">
      <c r="A10" s="106" t="s">
        <v>1</v>
      </c>
      <c r="B10" s="106"/>
      <c r="C10" s="106"/>
      <c r="D10" s="106"/>
      <c r="E10" s="106"/>
      <c r="F10" s="106"/>
      <c r="G10" s="106"/>
      <c r="H10" s="38"/>
      <c r="I10" s="38"/>
    </row>
    <row r="11" spans="1:11" ht="31.5" customHeight="1">
      <c r="A11" s="107" t="s">
        <v>2</v>
      </c>
      <c r="B11" s="107"/>
      <c r="C11" s="107"/>
      <c r="D11" s="107"/>
      <c r="E11" s="107"/>
      <c r="F11" s="107"/>
      <c r="G11" s="107"/>
      <c r="H11" s="39"/>
    </row>
    <row r="12" spans="1:11" ht="22.5" customHeight="1">
      <c r="A12" s="8" t="s">
        <v>3</v>
      </c>
      <c r="B12" s="9"/>
      <c r="C12" s="10"/>
      <c r="D12" s="11"/>
      <c r="E12" s="11"/>
      <c r="F12" s="12"/>
      <c r="G12" s="40"/>
      <c r="H12" s="40"/>
    </row>
    <row r="13" spans="1:11" ht="8.4499999999999993" customHeight="1">
      <c r="A13" s="7"/>
      <c r="B13" s="13"/>
      <c r="C13" s="9"/>
      <c r="D13" s="10"/>
      <c r="E13" s="11"/>
      <c r="F13" s="11"/>
      <c r="G13" s="12"/>
      <c r="H13" s="40"/>
      <c r="I13" s="50"/>
      <c r="J13" s="51"/>
      <c r="K13" s="51"/>
    </row>
    <row r="14" spans="1:11" ht="63" customHeight="1">
      <c r="A14" s="14" t="s">
        <v>4</v>
      </c>
      <c r="B14" s="15" t="s">
        <v>5</v>
      </c>
      <c r="C14" s="17" t="s">
        <v>6</v>
      </c>
      <c r="D14" s="16" t="s">
        <v>7</v>
      </c>
      <c r="E14" s="17" t="s">
        <v>8</v>
      </c>
      <c r="F14" s="17" t="s">
        <v>9</v>
      </c>
      <c r="G14" s="17" t="s">
        <v>10</v>
      </c>
      <c r="H14" s="41"/>
      <c r="I14" s="52"/>
      <c r="J14" s="51"/>
      <c r="K14" s="51"/>
    </row>
    <row r="15" spans="1:11" ht="20.25">
      <c r="H15" s="42"/>
      <c r="I15" s="53"/>
      <c r="J15" s="51"/>
      <c r="K15" s="51"/>
    </row>
    <row r="16" spans="1:11" s="25" customFormat="1" ht="20.25">
      <c r="A16" s="27">
        <v>1</v>
      </c>
      <c r="B16" s="65" t="s">
        <v>11</v>
      </c>
      <c r="C16" s="29"/>
      <c r="D16" s="29"/>
      <c r="E16" s="29"/>
      <c r="F16" s="29"/>
      <c r="G16" s="30">
        <f>SUM(F17:F55)</f>
        <v>0</v>
      </c>
      <c r="H16" s="33"/>
      <c r="I16" s="54"/>
      <c r="J16" s="55"/>
      <c r="K16" s="55"/>
    </row>
    <row r="17" spans="1:11" s="25" customFormat="1" ht="30">
      <c r="A17" s="84">
        <v>1.1000000000000001</v>
      </c>
      <c r="B17" s="66" t="s">
        <v>12</v>
      </c>
      <c r="C17" s="63">
        <v>1</v>
      </c>
      <c r="D17" s="61" t="s">
        <v>13</v>
      </c>
      <c r="E17" s="85"/>
      <c r="F17" s="62">
        <f>+C17*E17</f>
        <v>0</v>
      </c>
      <c r="G17" s="84"/>
      <c r="H17" s="33"/>
      <c r="I17" s="54"/>
      <c r="J17" s="55"/>
      <c r="K17" s="55"/>
    </row>
    <row r="18" spans="1:11" ht="39" customHeight="1">
      <c r="A18" s="84">
        <v>1.2</v>
      </c>
      <c r="B18" s="66" t="s">
        <v>14</v>
      </c>
      <c r="C18" s="63">
        <v>24</v>
      </c>
      <c r="D18" s="61" t="s">
        <v>7</v>
      </c>
      <c r="E18" s="85"/>
      <c r="F18" s="62">
        <f>+C18*E18</f>
        <v>0</v>
      </c>
      <c r="G18" s="34"/>
      <c r="H18" s="34"/>
      <c r="I18" s="56"/>
      <c r="J18" s="51"/>
      <c r="K18" s="51"/>
    </row>
    <row r="19" spans="1:11" ht="69" customHeight="1">
      <c r="A19" s="84">
        <v>1.3</v>
      </c>
      <c r="B19" s="86" t="s">
        <v>15</v>
      </c>
      <c r="C19" s="63">
        <v>30</v>
      </c>
      <c r="D19" s="61" t="s">
        <v>7</v>
      </c>
      <c r="E19" s="85"/>
      <c r="F19" s="62">
        <f t="shared" ref="F19:F21" si="0">+C19*E19</f>
        <v>0</v>
      </c>
      <c r="G19" s="34"/>
      <c r="H19" s="34"/>
      <c r="I19" s="56"/>
      <c r="J19" s="51"/>
      <c r="K19" s="51"/>
    </row>
    <row r="20" spans="1:11" ht="62.25" customHeight="1">
      <c r="A20" s="84">
        <v>1.4</v>
      </c>
      <c r="B20" s="83" t="s">
        <v>16</v>
      </c>
      <c r="C20" s="63">
        <v>12</v>
      </c>
      <c r="D20" s="61" t="s">
        <v>7</v>
      </c>
      <c r="E20" s="85"/>
      <c r="F20" s="62">
        <f t="shared" si="0"/>
        <v>0</v>
      </c>
      <c r="G20" s="34"/>
      <c r="H20" s="34"/>
      <c r="I20" s="56"/>
      <c r="J20" s="51"/>
      <c r="K20" s="51"/>
    </row>
    <row r="21" spans="1:11" ht="64.5" customHeight="1">
      <c r="A21" s="84">
        <v>1.5</v>
      </c>
      <c r="B21" s="83" t="s">
        <v>17</v>
      </c>
      <c r="C21" s="63">
        <f>38+34</f>
        <v>72</v>
      </c>
      <c r="D21" s="61" t="s">
        <v>7</v>
      </c>
      <c r="E21" s="85"/>
      <c r="F21" s="62">
        <f t="shared" si="0"/>
        <v>0</v>
      </c>
      <c r="G21" s="34"/>
      <c r="H21" s="34"/>
      <c r="I21" s="56"/>
      <c r="J21" s="51"/>
      <c r="K21" s="51"/>
    </row>
    <row r="22" spans="1:11" ht="44.25" customHeight="1">
      <c r="A22" s="84">
        <v>1.6</v>
      </c>
      <c r="B22" s="83" t="s">
        <v>18</v>
      </c>
      <c r="C22" s="63">
        <v>1</v>
      </c>
      <c r="D22" s="61" t="s">
        <v>7</v>
      </c>
      <c r="E22" s="85"/>
      <c r="F22" s="62">
        <f>+C22*E22</f>
        <v>0</v>
      </c>
      <c r="G22" s="34"/>
      <c r="H22" s="34"/>
      <c r="I22" s="56"/>
      <c r="J22" s="51"/>
      <c r="K22" s="51"/>
    </row>
    <row r="23" spans="1:11" ht="44.25" customHeight="1">
      <c r="A23" s="84">
        <v>1.7</v>
      </c>
      <c r="B23" s="83" t="s">
        <v>19</v>
      </c>
      <c r="C23" s="63">
        <v>1</v>
      </c>
      <c r="D23" s="61" t="s">
        <v>7</v>
      </c>
      <c r="E23" s="85"/>
      <c r="F23" s="62">
        <f>+C23*E23</f>
        <v>0</v>
      </c>
      <c r="G23" s="34"/>
      <c r="H23" s="34"/>
      <c r="I23" s="56"/>
      <c r="J23" s="51"/>
      <c r="K23" s="51"/>
    </row>
    <row r="24" spans="1:11" ht="44.25" customHeight="1">
      <c r="A24" s="84">
        <v>1.8</v>
      </c>
      <c r="B24" s="83" t="s">
        <v>20</v>
      </c>
      <c r="C24" s="63">
        <v>1</v>
      </c>
      <c r="D24" s="61" t="s">
        <v>7</v>
      </c>
      <c r="E24" s="85"/>
      <c r="F24" s="62">
        <f>+C24*E24</f>
        <v>0</v>
      </c>
      <c r="G24" s="34"/>
      <c r="H24" s="34"/>
      <c r="I24" s="56"/>
      <c r="J24" s="51"/>
      <c r="K24" s="51"/>
    </row>
    <row r="25" spans="1:11" ht="44.25" customHeight="1">
      <c r="A25" s="84">
        <v>1.9</v>
      </c>
      <c r="B25" s="83" t="s">
        <v>21</v>
      </c>
      <c r="C25" s="63">
        <v>1</v>
      </c>
      <c r="D25" s="61" t="s">
        <v>7</v>
      </c>
      <c r="E25" s="85"/>
      <c r="F25" s="62">
        <f>+C25*E25</f>
        <v>0</v>
      </c>
      <c r="G25" s="34"/>
      <c r="H25" s="34"/>
      <c r="I25" s="56"/>
      <c r="J25" s="51"/>
      <c r="K25" s="51"/>
    </row>
    <row r="26" spans="1:11" ht="44.25" customHeight="1">
      <c r="A26" s="89">
        <v>1.1000000000000001</v>
      </c>
      <c r="B26" s="87" t="s">
        <v>22</v>
      </c>
      <c r="C26" s="63">
        <v>20</v>
      </c>
      <c r="D26" s="61" t="s">
        <v>7</v>
      </c>
      <c r="E26" s="85"/>
      <c r="F26" s="62">
        <f t="shared" ref="F26:F55" si="1">+C26*E26</f>
        <v>0</v>
      </c>
      <c r="G26" s="34"/>
      <c r="H26" s="34"/>
      <c r="I26" s="56"/>
      <c r="J26" s="51"/>
      <c r="K26" s="51"/>
    </row>
    <row r="27" spans="1:11" ht="44.25" customHeight="1">
      <c r="A27" s="89">
        <v>1.1100000000000001</v>
      </c>
      <c r="B27" s="87" t="s">
        <v>23</v>
      </c>
      <c r="C27" s="63">
        <v>27</v>
      </c>
      <c r="D27" s="61" t="s">
        <v>7</v>
      </c>
      <c r="E27" s="85"/>
      <c r="F27" s="62">
        <f t="shared" si="1"/>
        <v>0</v>
      </c>
      <c r="G27" s="34"/>
      <c r="H27" s="34"/>
      <c r="I27" s="56"/>
      <c r="J27" s="51"/>
      <c r="K27" s="51"/>
    </row>
    <row r="28" spans="1:11" ht="49.5" customHeight="1">
      <c r="A28" s="89">
        <v>1.1200000000000001</v>
      </c>
      <c r="B28" s="83" t="s">
        <v>24</v>
      </c>
      <c r="C28" s="63">
        <v>34</v>
      </c>
      <c r="D28" s="61" t="s">
        <v>7</v>
      </c>
      <c r="E28" s="85"/>
      <c r="F28" s="62">
        <f t="shared" si="1"/>
        <v>0</v>
      </c>
      <c r="G28" s="34"/>
      <c r="H28" s="34"/>
      <c r="I28" s="56"/>
      <c r="J28" s="51"/>
      <c r="K28" s="51"/>
    </row>
    <row r="29" spans="1:11" ht="49.5" customHeight="1">
      <c r="A29" s="89">
        <v>1.1299999999999999</v>
      </c>
      <c r="B29" s="87" t="s">
        <v>25</v>
      </c>
      <c r="C29" s="63">
        <v>14</v>
      </c>
      <c r="D29" s="61" t="s">
        <v>7</v>
      </c>
      <c r="E29" s="85"/>
      <c r="F29" s="62">
        <f t="shared" si="1"/>
        <v>0</v>
      </c>
      <c r="G29" s="34"/>
      <c r="H29" s="34"/>
      <c r="I29" s="56"/>
      <c r="J29" s="51"/>
      <c r="K29" s="51"/>
    </row>
    <row r="30" spans="1:11" ht="44.25" customHeight="1">
      <c r="A30" s="89">
        <v>1.1399999999999999</v>
      </c>
      <c r="B30" s="87" t="s">
        <v>26</v>
      </c>
      <c r="C30" s="63">
        <v>14</v>
      </c>
      <c r="D30" s="61" t="s">
        <v>7</v>
      </c>
      <c r="E30" s="85"/>
      <c r="F30" s="62">
        <f t="shared" si="1"/>
        <v>0</v>
      </c>
      <c r="G30" s="34"/>
      <c r="H30" s="34"/>
      <c r="I30" s="56"/>
      <c r="J30" s="51"/>
      <c r="K30" s="51"/>
    </row>
    <row r="31" spans="1:11" ht="44.25" customHeight="1">
      <c r="A31" s="89">
        <v>1.1499999999999999</v>
      </c>
      <c r="B31" s="88" t="s">
        <v>27</v>
      </c>
      <c r="C31" s="63">
        <v>35</v>
      </c>
      <c r="D31" s="61" t="s">
        <v>7</v>
      </c>
      <c r="E31" s="85"/>
      <c r="F31" s="62">
        <f t="shared" si="1"/>
        <v>0</v>
      </c>
      <c r="G31" s="34"/>
      <c r="H31" s="34"/>
      <c r="I31" s="56"/>
      <c r="J31" s="51"/>
      <c r="K31" s="51"/>
    </row>
    <row r="32" spans="1:11" ht="44.25" customHeight="1">
      <c r="A32" s="89">
        <v>1.1599999999999999</v>
      </c>
      <c r="B32" s="88" t="s">
        <v>28</v>
      </c>
      <c r="C32" s="63">
        <v>18</v>
      </c>
      <c r="D32" s="61" t="s">
        <v>7</v>
      </c>
      <c r="E32" s="85"/>
      <c r="F32" s="62">
        <f t="shared" si="1"/>
        <v>0</v>
      </c>
      <c r="G32" s="34"/>
      <c r="H32" s="34"/>
      <c r="I32" s="56"/>
      <c r="J32" s="51"/>
      <c r="K32" s="51"/>
    </row>
    <row r="33" spans="1:11" ht="44.25" customHeight="1">
      <c r="A33" s="89">
        <v>1.17</v>
      </c>
      <c r="B33" s="88" t="s">
        <v>29</v>
      </c>
      <c r="C33" s="63">
        <v>9</v>
      </c>
      <c r="D33" s="61" t="s">
        <v>7</v>
      </c>
      <c r="E33" s="85"/>
      <c r="F33" s="62">
        <f t="shared" si="1"/>
        <v>0</v>
      </c>
      <c r="G33" s="34"/>
      <c r="H33" s="34"/>
      <c r="I33" s="56"/>
      <c r="J33" s="51"/>
      <c r="K33" s="51"/>
    </row>
    <row r="34" spans="1:11" ht="44.25" customHeight="1">
      <c r="A34" s="89">
        <v>1.18</v>
      </c>
      <c r="B34" s="88" t="s">
        <v>30</v>
      </c>
      <c r="C34" s="63">
        <v>12</v>
      </c>
      <c r="D34" s="61" t="s">
        <v>7</v>
      </c>
      <c r="E34" s="85"/>
      <c r="F34" s="62">
        <f t="shared" si="1"/>
        <v>0</v>
      </c>
      <c r="G34" s="34"/>
      <c r="H34" s="34"/>
      <c r="I34" s="56"/>
      <c r="J34" s="51"/>
      <c r="K34" s="51"/>
    </row>
    <row r="35" spans="1:11" ht="44.25" customHeight="1">
      <c r="A35" s="89">
        <v>1.19</v>
      </c>
      <c r="B35" s="88" t="s">
        <v>31</v>
      </c>
      <c r="C35" s="63">
        <v>25</v>
      </c>
      <c r="D35" s="61" t="s">
        <v>7</v>
      </c>
      <c r="E35" s="85"/>
      <c r="F35" s="62">
        <f t="shared" si="1"/>
        <v>0</v>
      </c>
      <c r="G35" s="34"/>
      <c r="H35" s="34"/>
      <c r="I35" s="56"/>
      <c r="J35" s="51"/>
      <c r="K35" s="51"/>
    </row>
    <row r="36" spans="1:11" ht="44.25" customHeight="1">
      <c r="A36" s="89">
        <v>1.2</v>
      </c>
      <c r="B36" s="88" t="s">
        <v>29</v>
      </c>
      <c r="C36" s="63">
        <v>9</v>
      </c>
      <c r="D36" s="61" t="s">
        <v>7</v>
      </c>
      <c r="E36" s="85"/>
      <c r="F36" s="62">
        <f t="shared" si="1"/>
        <v>0</v>
      </c>
      <c r="G36" s="34"/>
      <c r="H36" s="34"/>
      <c r="I36" s="56"/>
      <c r="J36" s="51"/>
      <c r="K36" s="51"/>
    </row>
    <row r="37" spans="1:11" ht="44.25" customHeight="1">
      <c r="A37" s="89">
        <v>1.21</v>
      </c>
      <c r="B37" s="88" t="s">
        <v>32</v>
      </c>
      <c r="C37" s="63">
        <v>40</v>
      </c>
      <c r="D37" s="61" t="s">
        <v>7</v>
      </c>
      <c r="E37" s="85"/>
      <c r="F37" s="62">
        <f t="shared" si="1"/>
        <v>0</v>
      </c>
      <c r="G37" s="34"/>
      <c r="H37" s="34"/>
      <c r="I37" s="56"/>
      <c r="J37" s="51"/>
      <c r="K37" s="51"/>
    </row>
    <row r="38" spans="1:11" ht="44.25" customHeight="1">
      <c r="A38" s="89">
        <v>1.22</v>
      </c>
      <c r="B38" s="88" t="s">
        <v>33</v>
      </c>
      <c r="C38" s="63">
        <v>20</v>
      </c>
      <c r="D38" s="61" t="s">
        <v>7</v>
      </c>
      <c r="E38" s="85"/>
      <c r="F38" s="62">
        <f t="shared" si="1"/>
        <v>0</v>
      </c>
      <c r="G38" s="34"/>
      <c r="H38" s="34"/>
      <c r="I38" s="56"/>
      <c r="J38" s="51"/>
      <c r="K38" s="51"/>
    </row>
    <row r="39" spans="1:11" ht="44.25" customHeight="1">
      <c r="A39" s="89">
        <v>1.23</v>
      </c>
      <c r="B39" s="88" t="s">
        <v>34</v>
      </c>
      <c r="C39" s="63">
        <v>24</v>
      </c>
      <c r="D39" s="61" t="s">
        <v>7</v>
      </c>
      <c r="E39" s="85"/>
      <c r="F39" s="62">
        <f t="shared" si="1"/>
        <v>0</v>
      </c>
      <c r="G39" s="34"/>
      <c r="H39" s="34"/>
      <c r="I39" s="56"/>
      <c r="J39" s="51"/>
      <c r="K39" s="51"/>
    </row>
    <row r="40" spans="1:11" ht="44.25" customHeight="1">
      <c r="A40" s="89">
        <v>1.24</v>
      </c>
      <c r="B40" s="90" t="s">
        <v>35</v>
      </c>
      <c r="C40" s="63">
        <v>1</v>
      </c>
      <c r="D40" s="61" t="s">
        <v>7</v>
      </c>
      <c r="E40" s="85"/>
      <c r="F40" s="62">
        <f t="shared" si="1"/>
        <v>0</v>
      </c>
      <c r="G40" s="34"/>
      <c r="H40" s="34"/>
      <c r="I40" s="56"/>
      <c r="J40" s="51"/>
      <c r="K40" s="51"/>
    </row>
    <row r="41" spans="1:11" ht="44.25" customHeight="1">
      <c r="A41" s="89">
        <v>1.25</v>
      </c>
      <c r="B41" s="90" t="s">
        <v>36</v>
      </c>
      <c r="C41" s="63">
        <v>26</v>
      </c>
      <c r="D41" s="61" t="s">
        <v>7</v>
      </c>
      <c r="E41" s="85"/>
      <c r="F41" s="62">
        <f t="shared" si="1"/>
        <v>0</v>
      </c>
      <c r="G41" s="34"/>
      <c r="H41" s="34"/>
      <c r="I41" s="56"/>
      <c r="J41" s="51"/>
      <c r="K41" s="51"/>
    </row>
    <row r="42" spans="1:11" ht="44.25" customHeight="1">
      <c r="A42" s="89">
        <v>1.26</v>
      </c>
      <c r="B42" s="90" t="s">
        <v>37</v>
      </c>
      <c r="C42" s="63">
        <v>51</v>
      </c>
      <c r="D42" s="61" t="s">
        <v>7</v>
      </c>
      <c r="E42" s="85"/>
      <c r="F42" s="62">
        <f t="shared" si="1"/>
        <v>0</v>
      </c>
      <c r="G42" s="34"/>
      <c r="H42" s="34"/>
      <c r="I42" s="56"/>
      <c r="J42" s="51"/>
      <c r="K42" s="51"/>
    </row>
    <row r="43" spans="1:11" ht="44.25" customHeight="1">
      <c r="A43" s="89">
        <v>1.27</v>
      </c>
      <c r="B43" s="90" t="s">
        <v>38</v>
      </c>
      <c r="C43" s="63">
        <v>56</v>
      </c>
      <c r="D43" s="61" t="s">
        <v>7</v>
      </c>
      <c r="E43" s="85"/>
      <c r="F43" s="62">
        <f t="shared" si="1"/>
        <v>0</v>
      </c>
      <c r="G43" s="34"/>
      <c r="H43" s="34"/>
      <c r="I43" s="56"/>
      <c r="J43" s="51"/>
      <c r="K43" s="51"/>
    </row>
    <row r="44" spans="1:11" ht="44.25" customHeight="1">
      <c r="A44" s="89">
        <v>1.28</v>
      </c>
      <c r="B44" s="90" t="s">
        <v>39</v>
      </c>
      <c r="C44" s="63">
        <f>38+36</f>
        <v>74</v>
      </c>
      <c r="D44" s="61" t="s">
        <v>7</v>
      </c>
      <c r="E44" s="85"/>
      <c r="F44" s="62">
        <f t="shared" si="1"/>
        <v>0</v>
      </c>
      <c r="G44" s="34"/>
      <c r="H44" s="34"/>
      <c r="I44" s="56"/>
      <c r="J44" s="51"/>
      <c r="K44" s="51"/>
    </row>
    <row r="45" spans="1:11" ht="44.25" customHeight="1">
      <c r="A45" s="89">
        <v>1.29</v>
      </c>
      <c r="B45" s="90" t="s">
        <v>40</v>
      </c>
      <c r="C45" s="63">
        <v>24</v>
      </c>
      <c r="D45" s="61" t="s">
        <v>7</v>
      </c>
      <c r="E45" s="85"/>
      <c r="F45" s="62">
        <f t="shared" si="1"/>
        <v>0</v>
      </c>
      <c r="G45" s="34"/>
      <c r="H45" s="34"/>
      <c r="I45" s="56"/>
      <c r="J45" s="51"/>
      <c r="K45" s="51"/>
    </row>
    <row r="46" spans="1:11" ht="44.25" customHeight="1">
      <c r="A46" s="89">
        <v>1.3</v>
      </c>
      <c r="B46" s="90" t="s">
        <v>41</v>
      </c>
      <c r="C46" s="63">
        <v>40</v>
      </c>
      <c r="D46" s="61" t="s">
        <v>7</v>
      </c>
      <c r="E46" s="85"/>
      <c r="F46" s="62">
        <f t="shared" si="1"/>
        <v>0</v>
      </c>
      <c r="G46" s="34"/>
      <c r="H46" s="34"/>
      <c r="I46" s="56"/>
      <c r="J46" s="51"/>
      <c r="K46" s="51"/>
    </row>
    <row r="47" spans="1:11" ht="44.25" customHeight="1">
      <c r="A47" s="89">
        <v>1.31</v>
      </c>
      <c r="B47" s="90" t="s">
        <v>42</v>
      </c>
      <c r="C47" s="63">
        <f>38+36</f>
        <v>74</v>
      </c>
      <c r="D47" s="61" t="s">
        <v>7</v>
      </c>
      <c r="E47" s="85"/>
      <c r="F47" s="62">
        <f t="shared" si="1"/>
        <v>0</v>
      </c>
      <c r="G47" s="34"/>
      <c r="H47" s="34"/>
      <c r="I47" s="56"/>
      <c r="J47" s="51"/>
      <c r="K47" s="51"/>
    </row>
    <row r="48" spans="1:11" ht="44.25" customHeight="1">
      <c r="A48" s="89">
        <v>1.32</v>
      </c>
      <c r="B48" s="90" t="s">
        <v>43</v>
      </c>
      <c r="C48" s="63">
        <v>1</v>
      </c>
      <c r="D48" s="61" t="s">
        <v>7</v>
      </c>
      <c r="E48" s="85"/>
      <c r="F48" s="62">
        <f t="shared" si="1"/>
        <v>0</v>
      </c>
      <c r="G48" s="34"/>
      <c r="H48" s="34"/>
      <c r="I48" s="56"/>
      <c r="J48" s="51"/>
      <c r="K48" s="51"/>
    </row>
    <row r="49" spans="1:11" ht="27" customHeight="1">
      <c r="A49" s="89">
        <v>1.33</v>
      </c>
      <c r="B49" s="90" t="s">
        <v>44</v>
      </c>
      <c r="C49" s="63">
        <v>1</v>
      </c>
      <c r="D49" s="61" t="s">
        <v>7</v>
      </c>
      <c r="E49" s="85"/>
      <c r="F49" s="62">
        <f t="shared" si="1"/>
        <v>0</v>
      </c>
      <c r="G49" s="34"/>
      <c r="H49" s="34"/>
      <c r="I49" s="56"/>
      <c r="J49" s="51"/>
      <c r="K49" s="51"/>
    </row>
    <row r="50" spans="1:11" ht="27" customHeight="1">
      <c r="A50" s="89">
        <v>1.34</v>
      </c>
      <c r="B50" s="90" t="s">
        <v>45</v>
      </c>
      <c r="C50" s="63">
        <v>1</v>
      </c>
      <c r="D50" s="61" t="s">
        <v>7</v>
      </c>
      <c r="E50" s="85"/>
      <c r="F50" s="62">
        <f t="shared" si="1"/>
        <v>0</v>
      </c>
      <c r="G50" s="34"/>
      <c r="H50" s="34"/>
      <c r="I50" s="56"/>
      <c r="J50" s="51"/>
      <c r="K50" s="51"/>
    </row>
    <row r="51" spans="1:11" ht="27" customHeight="1">
      <c r="A51" s="89">
        <v>1.35</v>
      </c>
      <c r="B51" s="90" t="s">
        <v>46</v>
      </c>
      <c r="C51" s="63">
        <v>1</v>
      </c>
      <c r="D51" s="61" t="s">
        <v>7</v>
      </c>
      <c r="E51" s="85"/>
      <c r="F51" s="62">
        <f t="shared" si="1"/>
        <v>0</v>
      </c>
      <c r="G51" s="34"/>
      <c r="H51" s="34"/>
      <c r="I51" s="56"/>
      <c r="J51" s="51"/>
      <c r="K51" s="51"/>
    </row>
    <row r="52" spans="1:11" ht="27" customHeight="1">
      <c r="A52" s="89">
        <v>1.36</v>
      </c>
      <c r="B52" s="90" t="s">
        <v>47</v>
      </c>
      <c r="C52" s="63">
        <v>1</v>
      </c>
      <c r="D52" s="61" t="s">
        <v>7</v>
      </c>
      <c r="E52" s="85"/>
      <c r="F52" s="62">
        <f t="shared" si="1"/>
        <v>0</v>
      </c>
      <c r="G52" s="34"/>
      <c r="H52" s="34"/>
      <c r="I52" s="56"/>
      <c r="J52" s="51"/>
      <c r="K52" s="51"/>
    </row>
    <row r="53" spans="1:11" ht="27" customHeight="1">
      <c r="A53" s="89">
        <v>1.37</v>
      </c>
      <c r="B53" s="90" t="s">
        <v>47</v>
      </c>
      <c r="C53" s="63">
        <v>1</v>
      </c>
      <c r="D53" s="61" t="s">
        <v>7</v>
      </c>
      <c r="E53" s="85"/>
      <c r="F53" s="62">
        <f t="shared" si="1"/>
        <v>0</v>
      </c>
      <c r="G53" s="34"/>
      <c r="H53" s="34"/>
      <c r="I53" s="56"/>
      <c r="J53" s="51"/>
      <c r="K53" s="51"/>
    </row>
    <row r="54" spans="1:11" ht="27" customHeight="1">
      <c r="A54" s="89">
        <v>1.38</v>
      </c>
      <c r="B54" s="90" t="s">
        <v>48</v>
      </c>
      <c r="C54" s="63">
        <f>18+17</f>
        <v>35</v>
      </c>
      <c r="D54" s="61" t="s">
        <v>7</v>
      </c>
      <c r="E54" s="85"/>
      <c r="F54" s="62">
        <f t="shared" si="1"/>
        <v>0</v>
      </c>
      <c r="G54" s="34"/>
      <c r="H54" s="34"/>
      <c r="I54" s="56"/>
      <c r="J54" s="51"/>
      <c r="K54" s="51"/>
    </row>
    <row r="55" spans="1:11" ht="27" customHeight="1">
      <c r="A55" s="89">
        <v>1.39</v>
      </c>
      <c r="B55" s="90" t="s">
        <v>49</v>
      </c>
      <c r="C55" s="63">
        <v>58</v>
      </c>
      <c r="D55" s="61" t="s">
        <v>7</v>
      </c>
      <c r="E55" s="85"/>
      <c r="F55" s="62">
        <f t="shared" si="1"/>
        <v>0</v>
      </c>
      <c r="G55" s="34"/>
      <c r="H55" s="34"/>
      <c r="I55" s="56"/>
      <c r="J55" s="51"/>
      <c r="K55" s="51"/>
    </row>
    <row r="56" spans="1:11" ht="20.25">
      <c r="A56" s="27">
        <v>2</v>
      </c>
      <c r="B56" s="28" t="s">
        <v>50</v>
      </c>
      <c r="C56" s="29"/>
      <c r="D56" s="29"/>
      <c r="E56" s="29"/>
      <c r="F56" s="29"/>
      <c r="G56" s="30">
        <f>SUM(F57:F66)</f>
        <v>0</v>
      </c>
      <c r="H56" s="33"/>
      <c r="I56" s="54"/>
      <c r="J56" s="51"/>
      <c r="K56" s="51"/>
    </row>
    <row r="57" spans="1:11" ht="60.75" customHeight="1">
      <c r="A57" s="89">
        <v>2.0099999999999998</v>
      </c>
      <c r="B57" s="66" t="s">
        <v>51</v>
      </c>
      <c r="C57" s="60">
        <v>16</v>
      </c>
      <c r="D57" s="59" t="s">
        <v>7</v>
      </c>
      <c r="E57" s="85"/>
      <c r="F57" s="62">
        <f>+C57*E57</f>
        <v>0</v>
      </c>
      <c r="G57" s="35"/>
      <c r="H57" s="35"/>
      <c r="I57" s="53"/>
      <c r="J57" s="51"/>
      <c r="K57" s="51"/>
    </row>
    <row r="58" spans="1:11" ht="60.75" customHeight="1">
      <c r="A58" s="89">
        <v>2.02</v>
      </c>
      <c r="B58" s="66" t="s">
        <v>52</v>
      </c>
      <c r="C58" s="60">
        <v>12</v>
      </c>
      <c r="D58" s="59" t="s">
        <v>7</v>
      </c>
      <c r="E58" s="85"/>
      <c r="F58" s="62">
        <f t="shared" ref="F58:F66" si="2">+C58*E58</f>
        <v>0</v>
      </c>
      <c r="G58" s="35"/>
      <c r="H58" s="35"/>
      <c r="I58" s="53"/>
      <c r="J58" s="51"/>
      <c r="K58" s="51"/>
    </row>
    <row r="59" spans="1:11" ht="60.75" customHeight="1">
      <c r="A59" s="89">
        <v>2.0299999999999998</v>
      </c>
      <c r="B59" s="66" t="s">
        <v>53</v>
      </c>
      <c r="C59" s="60">
        <v>21</v>
      </c>
      <c r="D59" s="59" t="s">
        <v>7</v>
      </c>
      <c r="E59" s="85"/>
      <c r="F59" s="62">
        <f t="shared" si="2"/>
        <v>0</v>
      </c>
      <c r="G59" s="35"/>
      <c r="H59" s="35"/>
      <c r="I59" s="53"/>
      <c r="J59" s="51"/>
      <c r="K59" s="51"/>
    </row>
    <row r="60" spans="1:11" ht="60.75" customHeight="1">
      <c r="A60" s="89">
        <v>2.04</v>
      </c>
      <c r="B60" s="66" t="s">
        <v>54</v>
      </c>
      <c r="C60" s="60">
        <v>24</v>
      </c>
      <c r="D60" s="59" t="s">
        <v>7</v>
      </c>
      <c r="E60" s="85"/>
      <c r="F60" s="62">
        <f t="shared" si="2"/>
        <v>0</v>
      </c>
      <c r="G60" s="35"/>
      <c r="H60" s="35"/>
      <c r="I60" s="53"/>
      <c r="J60" s="51"/>
      <c r="K60" s="51"/>
    </row>
    <row r="61" spans="1:11" ht="60.75" customHeight="1">
      <c r="A61" s="89">
        <v>2.0499999999999998</v>
      </c>
      <c r="B61" s="66" t="s">
        <v>55</v>
      </c>
      <c r="C61" s="60">
        <v>18</v>
      </c>
      <c r="D61" s="59" t="s">
        <v>7</v>
      </c>
      <c r="E61" s="85"/>
      <c r="F61" s="62">
        <f t="shared" si="2"/>
        <v>0</v>
      </c>
      <c r="G61" s="35"/>
      <c r="H61" s="35"/>
      <c r="I61" s="53"/>
      <c r="J61" s="51"/>
      <c r="K61" s="51"/>
    </row>
    <row r="62" spans="1:11" ht="60.75" customHeight="1">
      <c r="A62" s="89">
        <v>2.06</v>
      </c>
      <c r="B62" s="66" t="s">
        <v>56</v>
      </c>
      <c r="C62" s="60">
        <v>8</v>
      </c>
      <c r="D62" s="59" t="s">
        <v>7</v>
      </c>
      <c r="E62" s="85"/>
      <c r="F62" s="62">
        <f t="shared" si="2"/>
        <v>0</v>
      </c>
      <c r="G62" s="35"/>
      <c r="H62" s="35"/>
      <c r="I62" s="53"/>
      <c r="J62" s="51"/>
      <c r="K62" s="51"/>
    </row>
    <row r="63" spans="1:11" ht="60.75" customHeight="1">
      <c r="A63" s="89">
        <v>2.0699999999999998</v>
      </c>
      <c r="B63" s="66" t="s">
        <v>57</v>
      </c>
      <c r="C63" s="60">
        <v>12</v>
      </c>
      <c r="D63" s="59" t="s">
        <v>7</v>
      </c>
      <c r="E63" s="85"/>
      <c r="F63" s="62">
        <f t="shared" si="2"/>
        <v>0</v>
      </c>
      <c r="G63" s="35"/>
      <c r="H63" s="35"/>
      <c r="I63" s="53"/>
      <c r="J63" s="51"/>
      <c r="K63" s="51"/>
    </row>
    <row r="64" spans="1:11" ht="60.75" customHeight="1">
      <c r="A64" s="89">
        <v>2.08</v>
      </c>
      <c r="B64" s="66" t="s">
        <v>58</v>
      </c>
      <c r="C64" s="60">
        <v>1</v>
      </c>
      <c r="D64" s="59" t="s">
        <v>7</v>
      </c>
      <c r="E64" s="85"/>
      <c r="F64" s="62">
        <f t="shared" si="2"/>
        <v>0</v>
      </c>
      <c r="G64" s="35"/>
      <c r="H64" s="35"/>
      <c r="I64" s="53"/>
      <c r="J64" s="51"/>
      <c r="K64" s="51"/>
    </row>
    <row r="65" spans="1:11" ht="38.25" customHeight="1">
      <c r="A65" s="89">
        <v>2.09</v>
      </c>
      <c r="B65" s="66" t="s">
        <v>59</v>
      </c>
      <c r="C65" s="60">
        <v>1</v>
      </c>
      <c r="D65" s="59" t="s">
        <v>7</v>
      </c>
      <c r="E65" s="85"/>
      <c r="F65" s="62">
        <f t="shared" si="2"/>
        <v>0</v>
      </c>
      <c r="H65" s="42"/>
      <c r="I65" s="53"/>
      <c r="J65" s="51"/>
      <c r="K65" s="51"/>
    </row>
    <row r="66" spans="1:11" ht="37.5" customHeight="1">
      <c r="A66" s="89">
        <v>2.1</v>
      </c>
      <c r="B66" s="66" t="s">
        <v>60</v>
      </c>
      <c r="C66" s="60">
        <v>20</v>
      </c>
      <c r="D66" s="59" t="s">
        <v>7</v>
      </c>
      <c r="E66" s="85"/>
      <c r="F66" s="62">
        <f t="shared" si="2"/>
        <v>0</v>
      </c>
      <c r="H66" s="42"/>
      <c r="I66" s="53"/>
      <c r="J66" s="51"/>
      <c r="K66" s="51"/>
    </row>
    <row r="67" spans="1:11" ht="20.25">
      <c r="A67" s="28" t="s">
        <v>61</v>
      </c>
      <c r="B67" s="29"/>
      <c r="C67" s="29"/>
      <c r="D67" s="29"/>
      <c r="E67" s="29"/>
      <c r="F67" s="29"/>
      <c r="G67" s="30">
        <f>SUM(G16:G56)</f>
        <v>0</v>
      </c>
      <c r="H67" s="33"/>
      <c r="I67" s="54"/>
      <c r="J67" s="51"/>
      <c r="K67" s="51"/>
    </row>
    <row r="68" spans="1:11" ht="20.25">
      <c r="H68" s="42"/>
      <c r="I68" s="53"/>
      <c r="J68" s="51"/>
      <c r="K68" s="51"/>
    </row>
    <row r="69" spans="1:11" ht="20.25">
      <c r="A69" s="28" t="s">
        <v>62</v>
      </c>
      <c r="B69" s="29"/>
      <c r="C69" s="29"/>
      <c r="D69" s="29"/>
      <c r="E69" s="29"/>
      <c r="F69" s="29"/>
      <c r="G69" s="30">
        <f>+G67</f>
        <v>0</v>
      </c>
      <c r="H69" s="33"/>
      <c r="I69" s="54"/>
      <c r="J69" s="51"/>
      <c r="K69" s="51"/>
    </row>
    <row r="70" spans="1:11" ht="20.25">
      <c r="A70" s="22" t="s">
        <v>63</v>
      </c>
      <c r="B70" s="23"/>
      <c r="C70" s="23"/>
      <c r="D70" s="23"/>
      <c r="E70" s="23"/>
      <c r="F70" s="23"/>
      <c r="G70" s="24">
        <f>+G69*18%</f>
        <v>0</v>
      </c>
      <c r="H70" s="36"/>
      <c r="I70" s="57"/>
      <c r="J70" s="51"/>
      <c r="K70" s="51"/>
    </row>
    <row r="71" spans="1:11" ht="20.25">
      <c r="A71" s="26"/>
      <c r="B71" s="26"/>
      <c r="C71" s="26"/>
      <c r="D71" s="26"/>
      <c r="E71" s="26"/>
      <c r="F71" s="26"/>
      <c r="G71" s="26"/>
      <c r="H71" s="43"/>
      <c r="I71" s="53"/>
      <c r="J71" s="51"/>
      <c r="K71" s="51"/>
    </row>
    <row r="72" spans="1:11" ht="20.25">
      <c r="A72" s="31" t="s">
        <v>64</v>
      </c>
      <c r="B72" s="32"/>
      <c r="C72" s="32"/>
      <c r="D72" s="32"/>
      <c r="E72" s="32"/>
      <c r="F72" s="32"/>
      <c r="G72" s="64">
        <f>SUM(G69:G71)</f>
        <v>0</v>
      </c>
      <c r="H72" s="33"/>
      <c r="I72" s="54"/>
      <c r="J72" s="51"/>
      <c r="K72" s="51"/>
    </row>
    <row r="73" spans="1:11" ht="20.25">
      <c r="H73" s="42"/>
      <c r="I73" s="53"/>
      <c r="J73" s="51"/>
      <c r="K73" s="51"/>
    </row>
    <row r="74" spans="1:11" ht="20.25">
      <c r="A74" s="108" t="s">
        <v>65</v>
      </c>
      <c r="B74" s="108"/>
      <c r="C74" s="67"/>
      <c r="D74" s="68"/>
      <c r="E74" s="69"/>
      <c r="F74" s="69"/>
      <c r="G74" s="70"/>
      <c r="H74" s="44"/>
      <c r="I74" s="58"/>
      <c r="J74" s="51"/>
      <c r="K74" s="51"/>
    </row>
    <row r="75" spans="1:11" ht="19.5" customHeight="1">
      <c r="A75" s="97"/>
      <c r="B75" s="98"/>
      <c r="C75" s="101"/>
      <c r="D75" s="101"/>
      <c r="E75" s="101"/>
      <c r="F75" s="101"/>
      <c r="G75" s="102"/>
      <c r="H75" s="45"/>
      <c r="I75" s="45"/>
    </row>
    <row r="76" spans="1:11" ht="21" customHeight="1">
      <c r="A76" s="97"/>
      <c r="B76" s="98"/>
      <c r="C76" s="82"/>
      <c r="D76" s="99"/>
      <c r="E76" s="99"/>
      <c r="F76" s="99"/>
      <c r="G76" s="100"/>
      <c r="H76" s="46"/>
      <c r="I76" s="46"/>
    </row>
    <row r="77" spans="1:11" ht="27.75" customHeight="1">
      <c r="A77" s="97"/>
      <c r="B77" s="98"/>
      <c r="C77" s="101"/>
      <c r="D77" s="101"/>
      <c r="E77" s="101"/>
      <c r="F77" s="101"/>
      <c r="G77" s="102"/>
      <c r="H77" s="47"/>
      <c r="I77" s="47"/>
    </row>
    <row r="78" spans="1:11" ht="15">
      <c r="A78" s="103"/>
      <c r="B78" s="104"/>
      <c r="C78" s="104"/>
      <c r="D78" s="104"/>
      <c r="E78" s="104"/>
      <c r="F78" s="104"/>
      <c r="G78" s="105"/>
      <c r="H78" s="48"/>
      <c r="I78" s="48"/>
    </row>
    <row r="79" spans="1:11">
      <c r="A79" s="103"/>
      <c r="B79" s="104"/>
      <c r="C79" s="104"/>
      <c r="D79" s="104"/>
      <c r="E79" s="104"/>
      <c r="F79" s="104"/>
      <c r="G79" s="105"/>
      <c r="H79" s="49"/>
      <c r="I79" s="49"/>
    </row>
    <row r="80" spans="1:11" ht="15.75">
      <c r="A80" s="103"/>
      <c r="B80" s="104"/>
      <c r="C80" s="104"/>
      <c r="D80" s="104"/>
      <c r="E80" s="104"/>
      <c r="F80" s="104"/>
      <c r="G80" s="105"/>
      <c r="H80" s="46"/>
      <c r="I80" s="46"/>
    </row>
    <row r="81" spans="1:9" ht="15.75">
      <c r="A81" s="71"/>
      <c r="B81" s="80"/>
      <c r="C81" s="80"/>
      <c r="D81" s="80"/>
      <c r="E81" s="80"/>
      <c r="F81" s="80"/>
      <c r="G81" s="81"/>
      <c r="H81" s="46"/>
      <c r="I81" s="46"/>
    </row>
    <row r="82" spans="1:9" ht="15.75">
      <c r="A82" s="91"/>
      <c r="B82" s="92"/>
      <c r="C82" s="92"/>
      <c r="D82" s="92"/>
      <c r="E82" s="92"/>
      <c r="F82" s="92"/>
      <c r="G82" s="93"/>
      <c r="H82" s="46"/>
      <c r="I82" s="46"/>
    </row>
    <row r="83" spans="1:9" ht="15">
      <c r="A83" s="94"/>
      <c r="B83" s="95"/>
      <c r="C83" s="95"/>
      <c r="D83" s="95"/>
      <c r="E83" s="95"/>
      <c r="F83" s="95"/>
      <c r="G83" s="96"/>
      <c r="H83" s="48"/>
      <c r="I83" s="48"/>
    </row>
    <row r="84" spans="1:9">
      <c r="A84" s="72"/>
      <c r="B84" s="18"/>
      <c r="C84" s="19"/>
      <c r="D84" s="20"/>
      <c r="E84" s="21"/>
      <c r="F84" s="21"/>
      <c r="G84" s="73"/>
      <c r="H84" s="37"/>
      <c r="I84" s="37"/>
    </row>
    <row r="85" spans="1:9">
      <c r="A85" s="74"/>
      <c r="B85" s="75"/>
      <c r="C85" s="76"/>
      <c r="D85" s="77"/>
      <c r="E85" s="78"/>
      <c r="F85" s="78"/>
      <c r="G85" s="79"/>
    </row>
  </sheetData>
  <mergeCells count="14">
    <mergeCell ref="A9:G9"/>
    <mergeCell ref="A10:G10"/>
    <mergeCell ref="A11:G11"/>
    <mergeCell ref="A74:B74"/>
    <mergeCell ref="A75:B75"/>
    <mergeCell ref="C75:G75"/>
    <mergeCell ref="A82:G82"/>
    <mergeCell ref="A83:G83"/>
    <mergeCell ref="A76:B76"/>
    <mergeCell ref="D76:E76"/>
    <mergeCell ref="F76:G76"/>
    <mergeCell ref="A77:B77"/>
    <mergeCell ref="C77:G77"/>
    <mergeCell ref="A78:G80"/>
  </mergeCells>
  <printOptions horizontalCentered="1"/>
  <pageMargins left="0.23622047244094491" right="0.23622047244094491" top="0.74803149606299213" bottom="0.74803149606299213" header="0.31496062992125984" footer="0.31496062992125984"/>
  <pageSetup scale="68" fitToHeight="5" orientation="portrait" horizontalDpi="4294967295" verticalDpi="4294967295" r:id="rId1"/>
  <rowBreaks count="2" manualBreakCount="2">
    <brk id="35" max="6" man="1"/>
    <brk id="66" max="6" man="1"/>
  </rowBreaks>
  <colBreaks count="1" manualBreakCount="1">
    <brk id="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3" ma:contentTypeDescription="Crear nuevo documento." ma:contentTypeScope="" ma:versionID="5aa7aae6331e5352a313113ff0998ef6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8f3a60c48fd4b9c13a9056dd5bb49c59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468376-93B7-47F7-9E07-6FBB9881CB18}"/>
</file>

<file path=customXml/itemProps2.xml><?xml version="1.0" encoding="utf-8"?>
<ds:datastoreItem xmlns:ds="http://schemas.openxmlformats.org/officeDocument/2006/customXml" ds:itemID="{6C5AF926-1925-422E-8F4E-74D999197EEB}"/>
</file>

<file path=customXml/itemProps3.xml><?xml version="1.0" encoding="utf-8"?>
<ds:datastoreItem xmlns:ds="http://schemas.openxmlformats.org/officeDocument/2006/customXml" ds:itemID="{19C2FEC6-2B75-421C-8525-E7157648DB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pasante pservicios generales</dc:creator>
  <cp:keywords/>
  <dc:description/>
  <cp:lastModifiedBy>Raysa Dilcia Gómez Frias</cp:lastModifiedBy>
  <cp:revision/>
  <dcterms:created xsi:type="dcterms:W3CDTF">2017-07-19T12:47:12Z</dcterms:created>
  <dcterms:modified xsi:type="dcterms:W3CDTF">2022-02-13T16:05:55Z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</Properties>
</file>