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cminyety\OneDrive - Jurisdiccion Inmobiliaria\PROYECTOS INFRAESTRUCTURA\Administracion general\"/>
    </mc:Choice>
  </mc:AlternateContent>
  <xr:revisionPtr revIDLastSave="8" documentId="113_{0F6CD493-F694-4CAD-9AB8-34D49CEB78FA}" xr6:coauthVersionLast="36" xr6:coauthVersionMax="36" xr10:uidLastSave="{B31DEB00-1308-49AD-B562-E4460694DB2C}"/>
  <bookViews>
    <workbookView xWindow="0" yWindow="0" windowWidth="28800" windowHeight="12225" xr2:uid="{6A744890-53D2-4E6F-857C-EAF2271A3626}"/>
  </bookViews>
  <sheets>
    <sheet name="DESGLOSE DE CANTIDADES" sheetId="10" r:id="rId1"/>
  </sheets>
  <externalReferences>
    <externalReference r:id="rId2"/>
  </externalReferences>
  <definedNames>
    <definedName name="CACCATO">#REF!</definedName>
    <definedName name="CACEROCOLML">#REF!</definedName>
    <definedName name="GUIAANT">[1]Herram!$H$2</definedName>
    <definedName name="_xlnm.Print_Titles" localSheetId="0">'DESGLOSE DE CANTIDADES'!$1:$8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0" l="1"/>
  <c r="G27" i="10" s="1"/>
  <c r="G13" i="10" l="1"/>
  <c r="E183" i="10" l="1"/>
  <c r="G189" i="10"/>
  <c r="E182" i="10"/>
  <c r="E179" i="10"/>
  <c r="E178" i="10"/>
  <c r="E170" i="10"/>
  <c r="E169" i="10"/>
  <c r="E168" i="10"/>
  <c r="G161" i="10"/>
  <c r="G158" i="10"/>
  <c r="G155" i="10"/>
  <c r="G149" i="10"/>
  <c r="G146" i="10"/>
  <c r="G142" i="10"/>
  <c r="G139" i="10"/>
  <c r="G135" i="10"/>
  <c r="G127" i="10"/>
  <c r="G122" i="10"/>
  <c r="G119" i="10"/>
  <c r="G116" i="10"/>
  <c r="G109" i="10"/>
  <c r="G106" i="10"/>
  <c r="G102" i="10"/>
  <c r="G99" i="10"/>
  <c r="G96" i="10"/>
  <c r="G86" i="10"/>
  <c r="G79" i="10"/>
  <c r="G74" i="10"/>
  <c r="G67" i="10"/>
  <c r="G47" i="10"/>
  <c r="G35" i="10"/>
  <c r="G31" i="10"/>
  <c r="E180" i="10" l="1"/>
  <c r="G172" i="10"/>
  <c r="G174" i="10" s="1"/>
  <c r="G176" i="10" s="1"/>
  <c r="E181" i="10" s="1"/>
  <c r="G185" i="10" l="1"/>
  <c r="G187" i="10" s="1"/>
  <c r="G191" i="10" s="1"/>
</calcChain>
</file>

<file path=xl/sharedStrings.xml><?xml version="1.0" encoding="utf-8"?>
<sst xmlns="http://schemas.openxmlformats.org/spreadsheetml/2006/main" count="248" uniqueCount="119">
  <si>
    <t>Cantidad</t>
  </si>
  <si>
    <t>Precio</t>
  </si>
  <si>
    <t>Valor</t>
  </si>
  <si>
    <t>m2</t>
  </si>
  <si>
    <t>ml</t>
  </si>
  <si>
    <t>ud</t>
  </si>
  <si>
    <t>p.a.</t>
  </si>
  <si>
    <t>Transporte</t>
  </si>
  <si>
    <t>m</t>
  </si>
  <si>
    <t>PISOS</t>
  </si>
  <si>
    <t>Descripción</t>
  </si>
  <si>
    <t>Part.</t>
  </si>
  <si>
    <t>Und.</t>
  </si>
  <si>
    <t>Total</t>
  </si>
  <si>
    <t>Dirección Técnica y Responsabilidad</t>
  </si>
  <si>
    <t>Gastos Administrativos</t>
  </si>
  <si>
    <t>SUB-TOTAL  INDIRECTOS PARA ITBIS  (1)</t>
  </si>
  <si>
    <t>SUB-TOTAL A GRABAR</t>
  </si>
  <si>
    <t xml:space="preserve">BASE IMPONIBLE DE IMPUESTOS </t>
  </si>
  <si>
    <t>Seguro Social y Contra Accidentes</t>
  </si>
  <si>
    <t>ITBIS (18% del 10% del TOTAL, NORMA 07-2007)</t>
  </si>
  <si>
    <t>Equipos de salud e higiene</t>
  </si>
  <si>
    <t>SUB-TOTAL INDIRECTOS NO PAGAN ITBIS  (2)</t>
  </si>
  <si>
    <t>TOTAL GASTOS INDIRECTOS (1+2)</t>
  </si>
  <si>
    <t>Imprevistos</t>
  </si>
  <si>
    <t>TOTAL GENERAL</t>
  </si>
  <si>
    <t>Ley de pensión y jubilación obreros de la construcción</t>
  </si>
  <si>
    <t>CODIA</t>
  </si>
  <si>
    <t>Equipos de seguridad y protección personal</t>
  </si>
  <si>
    <t>SUB-TOTAL COSTOS DIRECTOS</t>
  </si>
  <si>
    <t>COSTOS INDIRECTOS</t>
  </si>
  <si>
    <t>LIMPIEZA</t>
  </si>
  <si>
    <t>DEMOLICIÓN Y DESMONTE</t>
  </si>
  <si>
    <t>CERRAMIENTOS</t>
  </si>
  <si>
    <t>ft2</t>
  </si>
  <si>
    <t>TECHOS</t>
  </si>
  <si>
    <t>Suministro e instalación de luces panel led 2´X4´ (Pies) potencia de 60W, tono de luz 6000K, lumens 100 lm, voltaje entre 85V/277V, total de lumenes 4000 lm, grado de protección IP20, empotrable, color blanca con mínimo 1 año de garantía.</t>
  </si>
  <si>
    <t>Suministro e instalación de lampara ojo de buey led 1l/100-277V empotrable, color blanca con mínimo 1 año de garantía, a colocar en pasillos.</t>
  </si>
  <si>
    <t>PINTURA</t>
  </si>
  <si>
    <t>MISCELANEOS</t>
  </si>
  <si>
    <t>Desmonte de luces 2"x2" y 2"x4" existentes instaladas en todo el techo, incluye herramientas, equipo, traslado y todo lo necesario para realizar esta actividad.</t>
  </si>
  <si>
    <t>Desmonte de rejillas de salidas de A/A y retornos, incluye herramientas, equipo, traslado y todo lo necesario para realizar esta actividad.</t>
  </si>
  <si>
    <t>Desinstalación de luz de emergencia, incluye herramientas, equipo, traslado y todo lo necesario para realizar esta actividad.</t>
  </si>
  <si>
    <t>Desinstalación de cámaras, incluye herramientas, equipo, traslado y todo lo necesario para realizar esta actividad.</t>
  </si>
  <si>
    <t>Desinstalación de módem, incluye herramientas, equipo, traslado y todo lo necesario para realizar esta actividad.</t>
  </si>
  <si>
    <t>Demolición de muros de sheetrock con todo y tomacorrientes y interruptores, tal como se indica en los planos, esto incluye herramientas, equipo y todo lo necesario para realizar esta actividad.</t>
  </si>
  <si>
    <t>Desmonte de puerta de Plywood de 1,00x2,10 m con todo y el paño fijo, incluye herramientas, equipo, traslado y todo lo necesario para realizar esta actividad.</t>
  </si>
  <si>
    <t>Desmonte de puerta comercial de vidrio y aluminio negro de 1,00x2,10 m con todo y el paño fijo, incluye herramientas, equipo, traslado y todo lo necesario para realizar esta actividad.</t>
  </si>
  <si>
    <t>Demolición de plafones 2"x4" y techo de sheetrock (los plafones deberán ser acopiados y traladados al almacén), incluye herramientas, equipo y todo lo necesario para realizar esta actividad.</t>
  </si>
  <si>
    <t>Desinstalación de divisiones de paño fijo de vidrio y aluminio color negro con todo y el transom, con 1 de (2,89x2,50) m, 1 de (1,00x2,10) m y 1 de (2,25x2,50) m, incluye herramientas, equipo, traslado y todo lo necesario para realizar esta actividad.</t>
  </si>
  <si>
    <t>Desinstalación de ventanas de vidrio y aluminio color negro, son 12 de (0,50x1,00) m, 2 de (0,50x1,50) m y 3 de (0,80x1,00) m, incluye herramientas, equipo, traslado y todo lo necesario para realizar esta actividad.</t>
  </si>
  <si>
    <t>PUERTAS, VENTANAS Y CRISTAL FIJO</t>
  </si>
  <si>
    <t>Suministro e instalación de puertas flotantes pivotantes, estas estarán conectadas con el vidrio fijo y con el piso, mediante herraje de alta calidad de acero inoxidable, el vidrio deberá ser templado, espesor de 1/2", incluye transporte, materiales, equipo, herramientas y todo lo necesario para la instalación.</t>
  </si>
  <si>
    <t>Suministro e instalación de muros de sheetrock de 10 cm de espesor a 2 caras a una altura de 3,80 m, reforzado con madera para soportar un televisor smart y para algunas puertas, el muro debe contar con un aislante acústico que garantice al 100% el no ruido en las diferentes áreas de trabajo, incluye parales y durmientes con resistencia mínima calibre 22 (los parales estarán separados mínimo a 0,40 cm), cinta, masilla, tornillos fulminante, clavos, madera si se requiere, lija y todo lo necesario para su buen funcionamiento.</t>
  </si>
  <si>
    <t>Suministro e instalación de luminaria led tipo panel 2´X2´ (pies) potencia de 40W, tono de luz 6000K, lumens 100 lm, voltaje 85V/277V, total de lumenes 4000 lm, grado de protección IP20, empotrable, color blanca con mínimo 1 año de garantía.</t>
  </si>
  <si>
    <t>Carguío de escombros y bote en camión periodicamente</t>
  </si>
  <si>
    <t>Limpieza continua y final, se debe garantizar la limpieza constante (es obligatorio)</t>
  </si>
  <si>
    <t>Suministro e instalación de zocalos igual o semejante al piso existente en todos los muros de sheetrock, incluye herramientas, equipo y todo lo necesario para realizar esta actividad.</t>
  </si>
  <si>
    <t>INSTALACIÓN ELÉCTRICA, DATA Y ACCESORIOS</t>
  </si>
  <si>
    <t>AIRE ACONDICIONADO</t>
  </si>
  <si>
    <t>Suministro y aplicación de pintura acrilica sin olor y cero VOC para pared (interior) de carta (no preparada) color a definir con el contratista, incluye transporte, materiales, equipo, herramientas y todo lo necesario para realizar esta actividad.</t>
  </si>
  <si>
    <t>Suministro y aplicación de pintura para puertas metálicas azules (mantenimiento azul royal) sin olor y cero VOC para de carta (no preparada), incluye materiales, equipo, herramientas y todo lo necesario para realizar esta actividad.</t>
  </si>
  <si>
    <t>Suministro y aplicación de pintura elastomérica 100% impermeable a aplicar en todas las mochetas de las ventanas de exterior, incluye materiales, equipo, herramientas y todo lo necesario para realizar esta actividad.</t>
  </si>
  <si>
    <t>Suministro e instalación de divisiones de vidrio fijo para oficina, la perfilería debe ser aluminio resistente al óxido en color negro P-40 (el perfil de abajo deberá ser de 10 cm hueco para poder canalizar y alambrar y los demás serán de 7 cm) y el vidrio deberá ser templado con espesor mínimo de 1/2" y instalado tipo besado, incluye transporte, materiales, equipo, herramientas y todo lo necesario para la instalación.</t>
  </si>
  <si>
    <t>Desinstalación de ventanas de vidrio y aluminio color negro de 0,80x1,00 m, incluye herramientas, equipo, traslado y todo lo necesario para realizar esta actividad.</t>
  </si>
  <si>
    <t>Suministro y colocación de piso semejante al existente, incluye herramientas, equipo y todo lo necesario para realizar esta actividad.</t>
  </si>
  <si>
    <t>Suministro e instalación de muros de sheetrock de 10 cm de espesor a 2 caras, la altura será de 1,30 m sobre la división de vidrio que se va a colocar, de ser necesario deberá ser reforzado con madera el muro debe contar con un aislante acústico que garantice al 100% el no ruido en las diferentes áreas de trabajo, incluye parales y durmientes con resistencia mínima calibre 22 (los parales estarán separados mínimo a 0,60 cm), cinta, masilla, tornillos fulminante, clavos, madera si se requiere, lija y todo lo necesario para su buen funcionamiento.</t>
  </si>
  <si>
    <t>GESTOR DE CONTROL</t>
  </si>
  <si>
    <t>Demolición de muros de sheetrock de 1,20 m de altura con todo y tomacorrientes e interruptores, tal como se indica en los planos, esto incluye herramientas, equipo y todo lo necesario para realizar esta actividad.</t>
  </si>
  <si>
    <t>Suministro y colocación de zócalo semejante al existente, incluye herramientas, equipo y todo lo necesario para realizar esta actividad.</t>
  </si>
  <si>
    <t>Suministro e instalación de puerta flotante deslizante, esta estará conectada con el vidrio fijo, mediante herraje de alta calidad de acero inoxidable con riel, el vidrio deberá ser templado, espesor de 1/2", incluye transporte, materiales, equipo, herramientas y todo lo necesario para la instalación.</t>
  </si>
  <si>
    <t>Suministro e Instalación Panel de distribución de 36 circuitos General Electric monofásico (CDE Y UPS)</t>
  </si>
  <si>
    <t>Suministro e instalación de canalización y cableado de data, desde el rack de comunicaciones se canalizará arriba a través de tuberías EMT de 3/4", 1", 1 1/2", etc. con registros Nema 3 de 10"x10"x4", registros Nema 3 de 12"x12"x6", etc. Así mismo la canalización se distribuirá desde arriba hasta las 56 salidas en las distintas posiciones (49 salidas y 7 backup) con tuberías EMT de 3/4", 1" y 1 1/2", con Face Plate de 1 salida, Patch Cord de 7" y 3", Patch Pannel 24pto cat. 6, regleta PDU y organizador como se indica en los planos, esto incluye herramientas, materiales, equipo y todo lo necesario para realizar esta actividad.</t>
  </si>
  <si>
    <t>Suministro e instalación de lampara de techo colgante, con luz led de color blanca, con mínimo 1 año de garantía, a colocar en el área sala de reuniones.</t>
  </si>
  <si>
    <t>Suministro e instalación planchas de plafón mineral pebbled biselado de 2´x2´, con capacidad para no pandearse, con buen control de los sonidos, con baja emisión de compuestos orgánicos no volátiles (COV), espesor 15,8 mm (0,6") incluye crosstee de 2 y 4, maintee, angular, tiro tipo L, fulminante, clavos, alambre, materiales, equipo, herramientas y todo lo necesario para la instalación.</t>
  </si>
  <si>
    <t>Suministro e instalación de falso techo en Sheetrock anclado a la losa preferiblemente con cuelgues y pieza de suspensión, las separaciones máximas de los perfiles serán de 0,60 m., incluye perfiles, transversales, cinta, masilla, tornillos fulminante, clavos, madera si se requiere, lija y todo lo necesario para su buen funcionamiento.</t>
  </si>
  <si>
    <t>Demolición de muros de sheetrock en toda el área señalada en los planos con todo y tomacorrientes e interruptores si los tiene, esto incluye herramientas, equipo y todo lo necesario para realizar esta actividad.</t>
  </si>
  <si>
    <t>Desmonte de puerta de Plywood de 1,00x2,10 m con todo y el paño fijo si lo tiene, incluye herramientas, equipo, traslado y todo lo necesario para realizar esta actividad.</t>
  </si>
  <si>
    <t>Suministro e instalación de pisos de madera laminado MDF con alta capacidad para resistir impactos, de fácil limpiado, sistema machihembrado, incluye pintura de tratamiento y debe tener un mínimo de 5 años de garantía una vez recibido, incluye herramientas, equipo y todo lo necesario para realizar esta actividad.</t>
  </si>
  <si>
    <t>Suministro e instalación de divisiones de vidrio fijo acústico (insulado) mínimo de 5 mm exterior, 0,5 pulgadas de cámara de aire y 5 mm interior, para un salón de reuniones, la perfilería debe ser aluminio resistente al óxido en color negro P-40 (el perfil de abajo deberá ser de 10 cm hueco para poder canalizar y alambrar), incluye transporte, materiales, equipo, herramientas y todo lo necesario para la instalación.</t>
  </si>
  <si>
    <t>Suministro e instalación de divisiones de vidrio fijo para oficina tipo besado, la perfilería debe ser aluminio resistente al óxido en color negro P-40 (el perfil de abajo deberá ser de 10 cm hueco para poder canalizar y alambrar, los demás serán de 7 cm) y el vidrio deberá ser templado con espesor mínimo de 3/8", incluye transporte, materiales, equipo, herramientas y todo lo necesario para la instalación.</t>
  </si>
  <si>
    <t>Suministro e instalación de puerta flotante deslizante (0,90x2,10) m, esta estará conectada con el vidrio fijo, mediante herraje de alta calidad de acero inoxidable con riel, el vidrio deberá ser templado con espesor de 3/8" con terminación canteada, incluye transporte, materiales, equipo, herramientas y todo lo necesario para la instalación.</t>
  </si>
  <si>
    <t>Suministro e instalación de fascia en Sheetrock incluye parales, durmientes, esquineros, fulminantes, masilla, clavo, tornillos, cinta, lija, madera si se requiere y todo lo necesario para su buen funcionamiento.</t>
  </si>
  <si>
    <t>Suministro e instalación de decorativa redonda de techo, luz led color blanca con mínimo 1 año de garantía, cuerpo de acero y portalámpara de porcelana, a colocar en el pasillo hacia baños y entrada oficina.</t>
  </si>
  <si>
    <t>Suministro e instalación de un Rack de Comunicaciones de 19" de 12U sujetado a la pared con torinillos cabeza hexagonal con tarugos de plomo de 5/8"x2", esto incluye herramientas, materiales, equipo y todo lo necesario para realizar esta actividad.</t>
  </si>
  <si>
    <t>Reparación de juntas en todas las ventanas, se deberá retirar la junta existente y limpiar bien, luego se deberá aplicar una masilla de alta calidad 100% impermeable, de resina acrílica, con buena adherencia a materiales de construcción y a paredes pintadas o sin pintar, resistnte al hongo, mínimo 7 años de garantía,  incluye materiales, equipo, herramientas y todo lo necesario para realizar esta actividad.</t>
  </si>
  <si>
    <t>Suministro e instalación de difusores de aire con damper de 4 vías de 14"x14", se deberán distribuir de acuerdo a los planos enviados.</t>
  </si>
  <si>
    <t>Suministro y aplicación de pintura acrílica sin olor y cero VOC para pared (interior) de carta (no preparada) color a definir con el contratista, incluye transporte, materiales, equipo, herramientas y todo lo necesario para realizar esta actividad.</t>
  </si>
  <si>
    <t>Reinstalación de aparato detector de incencio de techo, incluye herramientas, equipo, traslado y todo lo necesario para realizar esta actividad.</t>
  </si>
  <si>
    <t>Reinstalación de luz de emergencia, incluye herramientas, equipo, traslado y todo lo necesario para realizar esta actividad.</t>
  </si>
  <si>
    <t>Reinstalación de cámaras, incluye herramientas, equipo, traslado y todo lo necesario para realizar esta actividad.</t>
  </si>
  <si>
    <t>Reinstalación de módem, incluye herramientas, equipo, traslado y todo lo necesario para realizar esta actividad.</t>
  </si>
  <si>
    <t>Suministro e instalación de muros de sheetrock de 10 cm de espesor a 2 caras a una altura de 3,80 m y otra parte a 1,30 m, debe tener un aislante acústico que garantice al 100% el no ruido en las diferentes áreas de trabajo, incluye parales y durmientes con resistencia mínima calibre 22 (los parales estarán separados mínimo a 0,40 cm), cinta, masilla, tornillos fulminante, clavos, madera si se requiere, lija y todo lo necesario para su buen funcionamiento.</t>
  </si>
  <si>
    <t>Desinstalación de detector de incendio, incluye herramientas, equipo, traslado y todo lo necesario para realizar esta actividad.</t>
  </si>
  <si>
    <t>Desinstalación de aparato detector de incendio de techo, incluye herramientas, equipo, traslado y todo lo necesario para realizar esta actividad.</t>
  </si>
  <si>
    <t>Suministro e instalación de rejillas de salidas de A/A y retornos, incluye herramientas, equipo, traslado y todo lo necesario para realizar esta actividad.</t>
  </si>
  <si>
    <t>Suministro e instalación de tomacorriente doble 110 V, con tubería PVC de 1/2", caja rectangular de 2"x4", alambre no. 12, conectores, curva, cinta, accesorio y todo lo necesario para su funcionamiento.</t>
  </si>
  <si>
    <t>Suministro e instalación salida de data, con tubería PVC de 1/2", caja rectangular de 2"x4", alambre no. 12, conectores, curva, cinta, accesorio y todo lo necesario para su funcionamiento.</t>
  </si>
  <si>
    <t>Suministro e instalación de canalización y alambrado eléctrico desde el panel de distribución de 36 circuitos hasta cada uno de los cubículos indicados en los planos, se canalizará a través de tuberías EMT de diversos espesores, alambre americano no. 10 y 12 de diversos colores, registros, abrazadera, tornillos, tarugos, adaptadores, etc. todo estos detalles están en los planos eléctricos enviados.</t>
  </si>
  <si>
    <t>Reinstalación de aparato detector de incendio de techo, incluye herramientas, equipo, traslado y todo lo necesario para realizar esta actividad.</t>
  </si>
  <si>
    <t>Suministro e instalación de lampara ojo de buey led pequeños empotrable en sala de reunión del pleno, color blanca con mínimo 1 año de garantía, a colocar en pasillos.</t>
  </si>
  <si>
    <t>Desinstalación completa del equipo de aire existente en el 4to nivel y trasladar la manejadora hasta el primer nivel, previo a la instalación del nuevo equipo mencionado en la partida 8,02 de este presupuesto, se deberá desinstalar un ventanal por donde la grúa podrá subir la nueva unidad y también podrá bajar a el primer nivel el equipo viejo y luego reinstalar, incluye todos los materiales, herramientas y equipos necesarias para la desinstalación.</t>
  </si>
  <si>
    <t>Suministro e instalación de interruptores con accesorio placas de 6 módulos color negro cuadrada con acabado de primera, una placa de 6 módulos se colocará en la columna especificada en planos y esta será revestida en sheetrock para ocultar la canalización EMT (accionará en la Gerencia Legal (2), Encargado de Planificación, Calidad y Proyecto (3), Encargada de Comunicaciones (1), otro panel de 6 módulos se colocará en la entrada en la pared que se especifica en los planos (accionará en la Gerente de Planificación y Proyectos (1), Salón de Reuniones del Pleno (1), Sub Administradora (1), Coordinadora y Analista Seguimiento (1) y pasillo y área abierta (1)</t>
  </si>
  <si>
    <t>Suministro e instalación de interruptores con accesorio en placas de 3 módulos color negro rectangular con acabado de primera, se colocará en la columna especificada en los planos y esta será revestida en Sheetrock para ocultar la canalización EMT (accionará en la Gerente de Planificación y Proyectos (1), Archivo (1), Análistas de Planificación y Proyecto (1)</t>
  </si>
  <si>
    <t>Suministro e instalación de interruptores con accesorio en placas de 4 módulos color negro rectangular o cuadrado con acabado de primera, se colocará en la pared de la entrada que se especifica en los planos (accionará en el Salón de Reuniones del Pleno (1), Sub Administradora (1), Coordinadora y Analista Seguimiento (1) y pasillo (1)</t>
  </si>
  <si>
    <t>Suministro e instalación de interruptores simple con accesorio  color negro rectangular o cuadrado con acabado de primera, se colocará en los muros de Sheetrock en la oficina del Administrador y  Salón de Reuniones.</t>
  </si>
  <si>
    <t>Suministro e instalación de puertas flotantes pivotantes, estas estarán conectadas con el vidrio fijo y con el perfil P-40, el  herraje debe ser de alta calidad en acero inoxidable, la cerradura ser de vidrio redonda en acero inoxidable color negro mate y el tirador igualmente en acero inoxidable y color negro mate, el vidrio deberá ser templado con espesor de 3/8" con terminación canteada, incluye transporte, materiales, equipo, herramientas y todo lo necesario para la instalación.</t>
  </si>
  <si>
    <t>Suministro e instalación de aire acondicionado de 30 toneladas split ducteable, R-410, 208/230V 3PH, 60HZ, compuesta por condensador de 30 tonelada de 2 circuitos y manejadora de 2 circuitos de refrigeración, compresor scroll R-410A, 2 ETAPAS. Con tratamiento protección anticorrosiva infiniguard nanocerámica aplicado en todo el equipo (gabinete, compresores, panel de control), garantía mínima de 10 años en compresor, carcasa con tratamiento anticorrosivo, se debe confeccionar los filtros lavables de la unidad evaporadora, incluye servicio de grúa y todo lo necesario para la instalación correcta y completa del nuevo sistema de climatización.</t>
  </si>
  <si>
    <t>Suministro e instalación de retornos de aire en rejillas del tipo laminaire en aluminio con recubrimiento de pintura en polvo electroestática con porta filtro incluido, se deberán distribuir de acuerdo a los planos enviados.</t>
  </si>
  <si>
    <t>Mangas flexibles para suministro de A/A, la distribución se realizará según el plano de climatización suministrado,  incluye todos los materiales, herramientas y equipos necesarias para la instalación de las mismas.</t>
  </si>
  <si>
    <t>Suministro e instalación de planchas de plafón mineral pebbled biselado de 2´x2´, con capacidad para no pandearse, con buen control de los sonidos, con baja emisión de compuestos orgánicos no volátiles (COV), espesor 15,8 mm (0,6") incluye crosstee de 2 y 4, maintee, angular, tiro tipo L, fulminante, clavos, alambre, materiales, equipo, herramientas y todo lo necesario para la instalación.</t>
  </si>
  <si>
    <t>Suministro e instalación de Paneles Acústico para cielo raso de 2´x2´ con bordes biselados, con alto nivel de reflectancia lumínica, resistencia a moho y a los hongos, atenuación de cielo raso (CAC=35) y absorción de ruido (NRC=0,50), resistencia al fuego (clase A), certificación GREENGUARD, contenido reciclado 44%, emisiones de VOC bajas y espesor de 5/8"incluye crosstee de 2 y 4, maintee, angular, tiro tipo L, fulminante, clavos, alambre, materiales, equipo, herramientas y todo lo necesario para la instalación.</t>
  </si>
  <si>
    <t>P2</t>
  </si>
  <si>
    <t>GERENCIA DE INFRAESTRUCTURA</t>
  </si>
  <si>
    <t xml:space="preserve"> TABLA DE CANTIDADES</t>
  </si>
  <si>
    <t>OBRA:  PROYECTO READECUACIÓN DE LA ADMINISTRACIÓN GENERAL, SEDE CENTRAL DEL R.I.</t>
  </si>
  <si>
    <t>GERENCIA DE OPERACIONES E IMPLEMENTACION</t>
  </si>
  <si>
    <t xml:space="preserve">Pulido, brillado y cristalizado de piso con maquina rotativa </t>
  </si>
  <si>
    <t>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</si>
</sst>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XDR&quot;#,##0.00;[Red]\-&quot;XDR&quot;#,##0.00"/>
    <numFmt numFmtId="165" formatCode="_-* #,##0.00_-;\-* #,##0.00_-;_-* &quot;-&quot;??_-;_-@_-"/>
    <numFmt numFmtId="166" formatCode="_-* #,##0.00\ _P_t_s_-;\-* #,##0.00\ _P_t_s_-;_-* &quot;-&quot;??\ _P_t_s_-;_-@_-"/>
    <numFmt numFmtId="167" formatCode="_-* #,##0.00\ &quot;Pts&quot;_-;\-* #,##0.00\ &quot;Pts&quot;_-;_-* &quot;-&quot;??\ &quot;Pts&quot;_-;_-@_-"/>
    <numFmt numFmtId="168" formatCode="0.0%"/>
    <numFmt numFmtId="169" formatCode="&quot;$&quot;#,##0.00000"/>
  </numFmts>
  <fonts count="13"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1"/>
      <name val="Calibri"/>
      <family val="2"/>
      <scheme val="minor"/>
    </font>
    <font>
      <b/>
      <sz val="11"/>
      <name val="Calibri"/>
      <family val="2"/>
      <scheme val="minor"/>
    </font>
    <font>
      <sz val="11"/>
      <color indexed="8"/>
      <name val="Calibri"/>
      <family val="2"/>
      <scheme val="minor"/>
    </font>
    <font>
      <b/>
      <sz val="11"/>
      <color rgb="FFFF0000"/>
      <name val="Calibri"/>
      <family val="2"/>
      <scheme val="minor"/>
    </font>
    <font>
      <sz val="12"/>
      <color theme="1"/>
      <name val="Calibri"/>
      <family val="2"/>
      <scheme val="minor"/>
    </font>
    <font>
      <sz val="8"/>
      <name val="Arial"/>
      <family val="2"/>
    </font>
    <font>
      <b/>
      <sz val="8"/>
      <name val="Arial"/>
      <family val="2"/>
    </font>
    <font>
      <b/>
      <sz val="16"/>
      <color indexed="8"/>
      <name val="Times New Roman"/>
      <family val="1"/>
    </font>
    <font>
      <b/>
      <sz val="12"/>
      <color indexed="8"/>
      <name val="Bookman Old Style"/>
      <family val="1"/>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indexed="9"/>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5">
    <xf numFmtId="0" fontId="0" fillId="0" borderId="0"/>
    <xf numFmtId="165" fontId="1"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0" fontId="3" fillId="0" borderId="0" applyFont="0" applyFill="0" applyBorder="0" applyAlignment="0" applyProtection="0"/>
    <xf numFmtId="167" fontId="2" fillId="0" borderId="0" applyFont="0" applyFill="0" applyBorder="0" applyAlignment="0" applyProtection="0"/>
    <xf numFmtId="164" fontId="3"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5" fontId="2" fillId="0" borderId="0" applyFont="0" applyFill="0" applyBorder="0" applyAlignment="0" applyProtection="0"/>
    <xf numFmtId="9" fontId="1" fillId="0" borderId="0" applyFont="0" applyFill="0" applyBorder="0" applyAlignment="0" applyProtection="0"/>
  </cellStyleXfs>
  <cellXfs count="70">
    <xf numFmtId="0" fontId="0" fillId="0" borderId="0" xfId="0"/>
    <xf numFmtId="4" fontId="4" fillId="0" borderId="1"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2" fontId="4" fillId="0" borderId="0" xfId="0" applyNumberFormat="1" applyFont="1" applyFill="1" applyAlignment="1">
      <alignment horizontal="center" vertical="center" wrapText="1"/>
    </xf>
    <xf numFmtId="2"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Alignment="1">
      <alignment vertical="center" wrapText="1"/>
    </xf>
    <xf numFmtId="2"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0" fontId="4" fillId="0" borderId="1" xfId="0" applyFont="1" applyFill="1" applyBorder="1" applyAlignment="1">
      <alignment vertical="center" wrapText="1"/>
    </xf>
    <xf numFmtId="0" fontId="5" fillId="2" borderId="1" xfId="0" applyFont="1" applyFill="1" applyBorder="1" applyAlignment="1">
      <alignment vertical="center"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5" fontId="4" fillId="0" borderId="1" xfId="1" applyFont="1" applyFill="1" applyBorder="1" applyAlignment="1">
      <alignment horizontal="center" vertical="center" wrapText="1"/>
    </xf>
    <xf numFmtId="10" fontId="4" fillId="0" borderId="1" xfId="1" applyNumberFormat="1" applyFont="1" applyFill="1" applyBorder="1" applyAlignment="1">
      <alignment horizontal="center" vertical="center" wrapText="1"/>
    </xf>
    <xf numFmtId="165" fontId="5" fillId="0" borderId="1" xfId="1" applyFont="1" applyFill="1" applyBorder="1" applyAlignment="1">
      <alignment horizontal="center" vertical="center" wrapText="1"/>
    </xf>
    <xf numFmtId="2" fontId="5" fillId="0" borderId="1" xfId="0" applyNumberFormat="1" applyFont="1" applyFill="1" applyBorder="1" applyAlignment="1">
      <alignment vertical="center" wrapText="1"/>
    </xf>
    <xf numFmtId="9" fontId="5" fillId="0" borderId="1" xfId="0" applyNumberFormat="1" applyFont="1" applyFill="1" applyBorder="1" applyAlignment="1">
      <alignment horizontal="center" vertical="center" wrapText="1"/>
    </xf>
    <xf numFmtId="2" fontId="5" fillId="0" borderId="0" xfId="0" applyNumberFormat="1" applyFont="1" applyFill="1" applyAlignment="1">
      <alignment horizontal="center" vertical="center" wrapText="1"/>
    </xf>
    <xf numFmtId="166" fontId="4" fillId="0" borderId="0" xfId="3" applyFont="1" applyFill="1" applyAlignment="1">
      <alignment horizontal="right" vertical="center" wrapText="1"/>
    </xf>
    <xf numFmtId="0" fontId="6" fillId="0" borderId="0" xfId="0" applyFont="1" applyFill="1" applyAlignment="1">
      <alignment vertical="center" wrapText="1"/>
    </xf>
    <xf numFmtId="0" fontId="4" fillId="0" borderId="0" xfId="0" applyFont="1" applyFill="1" applyAlignment="1">
      <alignment horizontal="right" vertical="center" wrapText="1"/>
    </xf>
    <xf numFmtId="0" fontId="7" fillId="0" borderId="0" xfId="0" applyFont="1" applyFill="1" applyAlignment="1">
      <alignment vertical="center" wrapText="1"/>
    </xf>
    <xf numFmtId="4" fontId="5" fillId="0" borderId="1" xfId="0" applyNumberFormat="1" applyFont="1" applyFill="1" applyBorder="1" applyAlignment="1">
      <alignment vertical="center" wrapText="1"/>
    </xf>
    <xf numFmtId="0" fontId="7" fillId="0" borderId="0" xfId="0" applyFont="1" applyFill="1" applyBorder="1" applyAlignment="1">
      <alignment vertical="center" wrapText="1"/>
    </xf>
    <xf numFmtId="2" fontId="5"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168" fontId="4" fillId="0" borderId="1" xfId="14"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vertical="center" wrapText="1"/>
    </xf>
    <xf numFmtId="2" fontId="5" fillId="2"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3" fontId="4" fillId="0" borderId="1" xfId="0" applyNumberFormat="1" applyFont="1" applyFill="1" applyBorder="1" applyAlignment="1">
      <alignment vertical="center" wrapText="1"/>
    </xf>
    <xf numFmtId="169" fontId="4" fillId="0" borderId="1" xfId="0" applyNumberFormat="1" applyFont="1" applyFill="1" applyBorder="1" applyAlignment="1">
      <alignment vertical="center" wrapText="1"/>
    </xf>
    <xf numFmtId="2" fontId="5" fillId="3" borderId="1" xfId="0" applyNumberFormat="1" applyFont="1" applyFill="1" applyBorder="1" applyAlignment="1">
      <alignment horizontal="left" vertical="center" wrapText="1"/>
    </xf>
    <xf numFmtId="2" fontId="5" fillId="4" borderId="1" xfId="0" applyNumberFormat="1" applyFont="1" applyFill="1" applyBorder="1" applyAlignment="1">
      <alignment horizontal="center" vertical="center" wrapText="1"/>
    </xf>
    <xf numFmtId="4" fontId="5" fillId="4" borderId="1" xfId="0" applyNumberFormat="1"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4" borderId="1" xfId="0" applyFont="1" applyFill="1" applyBorder="1" applyAlignment="1">
      <alignment vertical="center" wrapText="1"/>
    </xf>
    <xf numFmtId="4" fontId="5" fillId="4" borderId="2" xfId="0" applyNumberFormat="1" applyFont="1" applyFill="1" applyBorder="1" applyAlignment="1">
      <alignment horizontal="left" vertical="center" wrapText="1"/>
    </xf>
    <xf numFmtId="2"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0" fillId="0" borderId="1" xfId="0" applyBorder="1"/>
    <xf numFmtId="165" fontId="8" fillId="0" borderId="1" xfId="1" applyFont="1" applyFill="1" applyBorder="1" applyAlignment="1">
      <alignment horizontal="center" vertical="center" wrapText="1"/>
    </xf>
    <xf numFmtId="165" fontId="8" fillId="2" borderId="1" xfId="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vertical="center"/>
    </xf>
    <xf numFmtId="4" fontId="9" fillId="0" borderId="0" xfId="0" applyNumberFormat="1" applyFont="1" applyAlignment="1">
      <alignment vertical="center"/>
    </xf>
    <xf numFmtId="0" fontId="9" fillId="0" borderId="0" xfId="0" applyFont="1" applyAlignment="1">
      <alignment horizontal="center" vertical="center"/>
    </xf>
    <xf numFmtId="4" fontId="9" fillId="0" borderId="0" xfId="0" applyNumberFormat="1" applyFont="1" applyAlignment="1">
      <alignment horizontal="center" vertical="center"/>
    </xf>
    <xf numFmtId="4" fontId="10" fillId="0" borderId="0" xfId="0" applyNumberFormat="1" applyFont="1" applyAlignment="1">
      <alignment vertical="center"/>
    </xf>
    <xf numFmtId="0" fontId="12" fillId="6" borderId="0" xfId="0"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2" fillId="6" borderId="0" xfId="0" applyFont="1" applyFill="1" applyBorder="1" applyAlignment="1">
      <alignment horizontal="left" vertical="center" wrapText="1"/>
    </xf>
    <xf numFmtId="4" fontId="11" fillId="6" borderId="0" xfId="0" applyNumberFormat="1" applyFont="1" applyFill="1" applyBorder="1" applyAlignment="1">
      <alignment horizontal="center" vertical="center"/>
    </xf>
  </cellXfs>
  <cellStyles count="15">
    <cellStyle name="Millares" xfId="1" builtinId="3"/>
    <cellStyle name="Millares 2" xfId="3" xr:uid="{00000000-0005-0000-0000-000001000000}"/>
    <cellStyle name="Millares 2 2" xfId="7" xr:uid="{00000000-0005-0000-0000-000002000000}"/>
    <cellStyle name="Millares 7" xfId="13" xr:uid="{00000000-0005-0000-0000-000003000000}"/>
    <cellStyle name="Moneda 10" xfId="9" xr:uid="{00000000-0005-0000-0000-000004000000}"/>
    <cellStyle name="Moneda 13" xfId="12" xr:uid="{00000000-0005-0000-0000-000005000000}"/>
    <cellStyle name="Moneda 2 2" xfId="5" xr:uid="{00000000-0005-0000-0000-000006000000}"/>
    <cellStyle name="Moneda 3" xfId="8" xr:uid="{00000000-0005-0000-0000-000007000000}"/>
    <cellStyle name="Normal" xfId="0" builtinId="0"/>
    <cellStyle name="Normal 2" xfId="2" xr:uid="{00000000-0005-0000-0000-000009000000}"/>
    <cellStyle name="Normal 2 2 2" xfId="6" xr:uid="{00000000-0005-0000-0000-00000A000000}"/>
    <cellStyle name="Normal 2 3 2" xfId="11" xr:uid="{00000000-0005-0000-0000-00000B000000}"/>
    <cellStyle name="Normal 3 2" xfId="4" xr:uid="{00000000-0005-0000-0000-00000C000000}"/>
    <cellStyle name="Normal 5" xfId="10" xr:uid="{00000000-0005-0000-0000-00000D000000}"/>
    <cellStyle name="Porcentaje" xfId="1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microsoft.com/office/2017/10/relationships/person" Target="persons/person.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3.png@01D79E36.831C1F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194</xdr:row>
      <xdr:rowOff>0</xdr:rowOff>
    </xdr:from>
    <xdr:to>
      <xdr:col>1</xdr:col>
      <xdr:colOff>2444754</xdr:colOff>
      <xdr:row>201</xdr:row>
      <xdr:rowOff>14434</xdr:rowOff>
    </xdr:to>
    <xdr:sp macro="" textlink="">
      <xdr:nvSpPr>
        <xdr:cNvPr id="4" name="Text Box 2">
          <a:extLst>
            <a:ext uri="{FF2B5EF4-FFF2-40B4-BE49-F238E27FC236}">
              <a16:creationId xmlns:a16="http://schemas.microsoft.com/office/drawing/2014/main" id="{7F36F475-A934-404C-B89D-E92394D91379}"/>
            </a:ext>
          </a:extLst>
        </xdr:cNvPr>
        <xdr:cNvSpPr txBox="1">
          <a:spLocks noChangeArrowheads="1"/>
        </xdr:cNvSpPr>
      </xdr:nvSpPr>
      <xdr:spPr bwMode="auto">
        <a:xfrm>
          <a:off x="504825" y="85124925"/>
          <a:ext cx="2444754" cy="1347934"/>
        </a:xfrm>
        <a:prstGeom prst="rect">
          <a:avLst/>
        </a:prstGeom>
        <a:noFill/>
        <a:ln w="9525">
          <a:noFill/>
          <a:miter lim="800000"/>
          <a:headEnd/>
          <a:tailEnd/>
        </a:ln>
      </xdr:spPr>
      <xdr:txBody>
        <a:bodyPr vertOverflow="clip" wrap="square" lIns="27432" tIns="22860"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Elaborado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Ing. Julio Lora</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Supervisor del Departamento de Infraestructura</a:t>
          </a:r>
        </a:p>
      </xdr:txBody>
    </xdr:sp>
    <xdr:clientData/>
  </xdr:twoCellAnchor>
  <xdr:twoCellAnchor>
    <xdr:from>
      <xdr:col>1</xdr:col>
      <xdr:colOff>3448050</xdr:colOff>
      <xdr:row>193</xdr:row>
      <xdr:rowOff>47625</xdr:rowOff>
    </xdr:from>
    <xdr:to>
      <xdr:col>2</xdr:col>
      <xdr:colOff>885084</xdr:colOff>
      <xdr:row>201</xdr:row>
      <xdr:rowOff>96308</xdr:rowOff>
    </xdr:to>
    <xdr:sp macro="" textlink="">
      <xdr:nvSpPr>
        <xdr:cNvPr id="5" name="Text Box 2">
          <a:extLst>
            <a:ext uri="{FF2B5EF4-FFF2-40B4-BE49-F238E27FC236}">
              <a16:creationId xmlns:a16="http://schemas.microsoft.com/office/drawing/2014/main" id="{47E01FE2-8A7C-402B-A834-15C5F9C8D637}"/>
            </a:ext>
          </a:extLst>
        </xdr:cNvPr>
        <xdr:cNvSpPr txBox="1">
          <a:spLocks noChangeArrowheads="1"/>
        </xdr:cNvSpPr>
      </xdr:nvSpPr>
      <xdr:spPr bwMode="auto">
        <a:xfrm>
          <a:off x="3952875" y="84982050"/>
          <a:ext cx="2266209" cy="1572683"/>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Arq. Rafaelina Durán</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Encargada del Proyectos de Infraestructura</a:t>
          </a:r>
        </a:p>
      </xdr:txBody>
    </xdr:sp>
    <xdr:clientData/>
  </xdr:twoCellAnchor>
  <xdr:twoCellAnchor>
    <xdr:from>
      <xdr:col>3</xdr:col>
      <xdr:colOff>914400</xdr:colOff>
      <xdr:row>193</xdr:row>
      <xdr:rowOff>47625</xdr:rowOff>
    </xdr:from>
    <xdr:to>
      <xdr:col>6</xdr:col>
      <xdr:colOff>802220</xdr:colOff>
      <xdr:row>201</xdr:row>
      <xdr:rowOff>49741</xdr:rowOff>
    </xdr:to>
    <xdr:sp macro="" textlink="">
      <xdr:nvSpPr>
        <xdr:cNvPr id="6" name="Text Box 2">
          <a:extLst>
            <a:ext uri="{FF2B5EF4-FFF2-40B4-BE49-F238E27FC236}">
              <a16:creationId xmlns:a16="http://schemas.microsoft.com/office/drawing/2014/main" id="{4B9DA716-A759-468D-82FA-4A81C434F2D7}"/>
            </a:ext>
          </a:extLst>
        </xdr:cNvPr>
        <xdr:cNvSpPr txBox="1">
          <a:spLocks noChangeArrowheads="1"/>
        </xdr:cNvSpPr>
      </xdr:nvSpPr>
      <xdr:spPr bwMode="auto">
        <a:xfrm>
          <a:off x="7524750" y="84982050"/>
          <a:ext cx="2621495" cy="1526116"/>
        </a:xfrm>
        <a:prstGeom prst="rect">
          <a:avLst/>
        </a:prstGeom>
        <a:noFill/>
        <a:ln w="9525">
          <a:noFill/>
          <a:miter lim="800000"/>
          <a:headEnd/>
          <a:tailEnd/>
        </a:ln>
      </xdr:spPr>
      <xdr:txBody>
        <a:bodyPr vertOverflow="clip" wrap="square" lIns="27432" tIns="22860" rIns="27432" bIns="0" anchor="t" upright="1"/>
        <a:lstStyle/>
        <a:p>
          <a:pPr algn="ctr" rtl="0">
            <a:defRPr sz="1000"/>
          </a:pPr>
          <a:endParaRPr lang="es-DO" sz="1200" b="0" i="0" u="none" strike="noStrike" baseline="0">
            <a:solidFill>
              <a:srgbClr val="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s-DO" sz="1200" b="0" i="0" baseline="0">
              <a:latin typeface="+mn-lt"/>
              <a:ea typeface="+mn-ea"/>
              <a:cs typeface="+mn-cs"/>
            </a:rPr>
            <a:t>Revisado y aprobado por:</a:t>
          </a:r>
          <a:endParaRPr lang="es-DO" sz="1200"/>
        </a:p>
        <a:p>
          <a:pPr algn="ctr" rtl="0">
            <a:defRPr sz="1000"/>
          </a:pPr>
          <a:endParaRPr lang="es-DO" sz="1200" b="0"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___________________________</a:t>
          </a:r>
        </a:p>
        <a:p>
          <a:pPr algn="ctr" rtl="0">
            <a:defRPr sz="1000"/>
          </a:pPr>
          <a:r>
            <a:rPr lang="es-DO" sz="1200" b="1" i="0" u="none" strike="noStrike" baseline="0">
              <a:solidFill>
                <a:srgbClr val="000000"/>
              </a:solidFill>
              <a:latin typeface="Arial"/>
              <a:cs typeface="Arial"/>
            </a:rPr>
            <a:t>Ing. Carlos Minyety</a:t>
          </a:r>
        </a:p>
        <a:p>
          <a:pPr algn="ctr" rtl="0">
            <a:defRPr sz="1000"/>
          </a:pPr>
          <a:endParaRPr lang="es-DO" sz="1200" b="1" i="0" u="none" strike="noStrike" baseline="0">
            <a:solidFill>
              <a:srgbClr val="000000"/>
            </a:solidFill>
            <a:latin typeface="Arial"/>
            <a:cs typeface="Arial"/>
          </a:endParaRPr>
        </a:p>
        <a:p>
          <a:pPr algn="ctr" rtl="0">
            <a:defRPr sz="1000"/>
          </a:pPr>
          <a:r>
            <a:rPr lang="es-DO" sz="1200" b="0" i="0" u="none" strike="noStrike" baseline="0">
              <a:solidFill>
                <a:srgbClr val="000000"/>
              </a:solidFill>
              <a:latin typeface="Arial"/>
              <a:cs typeface="Arial"/>
            </a:rPr>
            <a:t>Gerente del Departamento de Infraestructura</a:t>
          </a:r>
        </a:p>
      </xdr:txBody>
    </xdr:sp>
    <xdr:clientData/>
  </xdr:twoCellAnchor>
  <xdr:twoCellAnchor>
    <xdr:from>
      <xdr:col>0</xdr:col>
      <xdr:colOff>130343</xdr:colOff>
      <xdr:row>0</xdr:row>
      <xdr:rowOff>10027</xdr:rowOff>
    </xdr:from>
    <xdr:to>
      <xdr:col>1</xdr:col>
      <xdr:colOff>1544053</xdr:colOff>
      <xdr:row>7</xdr:row>
      <xdr:rowOff>98685</xdr:rowOff>
    </xdr:to>
    <xdr:pic>
      <xdr:nvPicPr>
        <xdr:cNvPr id="8" name="x_Picture 1" descr="LOGO ACTUALIZADO ENJ-RI-03 (00000002)">
          <a:extLst>
            <a:ext uri="{FF2B5EF4-FFF2-40B4-BE49-F238E27FC236}">
              <a16:creationId xmlns:a16="http://schemas.microsoft.com/office/drawing/2014/main" id="{66F4E51E-152D-452F-B7E7-25853AA529E2}"/>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0343" y="391027"/>
          <a:ext cx="1915026" cy="149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govdo-my.sharepoint.com/Users/jlora/Desktop/Garcia%20Simo%20enero2018%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Herram"/>
      <sheetName val="Rndmto"/>
      <sheetName val="MOCuadrillas"/>
      <sheetName val="MOJornal"/>
      <sheetName val="Ana"/>
      <sheetName val="Ana-Param"/>
      <sheetName val="Indice"/>
      <sheetName val="Hoja1"/>
    </sheetNames>
    <sheetDataSet>
      <sheetData sheetId="0"/>
      <sheetData sheetId="1">
        <row r="1">
          <cell r="F1" t="str">
            <v>GUIA DE ANALISIS DE COSTOS EDIFICACIONES EN SANTO DOMINGO, REP. DOM.</v>
          </cell>
        </row>
      </sheetData>
      <sheetData sheetId="2">
        <row r="2">
          <cell r="H2" t="str">
            <v>SEP 2017</v>
          </cell>
        </row>
      </sheetData>
      <sheetData sheetId="3"/>
      <sheetData sheetId="4"/>
      <sheetData sheetId="5"/>
      <sheetData sheetId="6"/>
      <sheetData sheetId="7"/>
      <sheetData sheetId="8"/>
      <sheetData sheetId="9" refreshError="1"/>
    </sheetDataSet>
  </externalBook>
</externalLink>
</file>

<file path=xl/persons/person.xml><?xml version="1.0" encoding="utf-8"?>
<personList xmlns="http://schemas.microsoft.com/office/spreadsheetml/2018/threadedcomments" xmlns:x="http://schemas.openxmlformats.org/spreadsheetml/2006/main">
  <person displayName="Joan Manuel Mora Difo" id="{CF58C4F9-819D-4326-A506-EF07CE115295}" userId="S::jomora@poderjudicial.gob.do::0c5f00e4-4f35-410d-ba87-48443d2956b8" providerId="AD"/>
  <person displayName="Johanna Segura" id="{753E30D9-680C-476A-926C-8F3EAA4C4041}" userId="S::jsegura@poderjudicial.gob.do::b08ecdbd-91c2-4347-8344-8d27ab20a2f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29945-C097-4133-A3C6-B5409A614C7C}">
  <sheetPr>
    <tabColor rgb="FF92D050"/>
    <pageSetUpPr fitToPage="1"/>
  </sheetPr>
  <dimension ref="A1:P301"/>
  <sheetViews>
    <sheetView showGridLines="0" showRowColHeaders="0" tabSelected="1" topLeftCell="B1" zoomScaleNormal="100" zoomScaleSheetLayoutView="87" workbookViewId="0">
      <selection activeCell="L14" sqref="L14"/>
    </sheetView>
  </sheetViews>
  <sheetFormatPr baseColWidth="10" defaultColWidth="9.140625" defaultRowHeight="15" x14ac:dyDescent="0.25"/>
  <cols>
    <col min="1" max="1" width="10" style="27" customWidth="1"/>
    <col min="2" max="2" width="72.42578125" style="3" customWidth="1"/>
    <col min="3" max="3" width="19.140625" style="10" customWidth="1"/>
    <col min="4" max="4" width="15.28515625" style="28" customWidth="1"/>
    <col min="5" max="5" width="14.140625" style="3" bestFit="1" customWidth="1"/>
    <col min="6" max="6" width="11.5703125" style="3" customWidth="1"/>
    <col min="7" max="7" width="15.28515625" style="3" bestFit="1" customWidth="1"/>
    <col min="8" max="16384" width="9.140625" style="3"/>
  </cols>
  <sheetData>
    <row r="1" spans="1:9" x14ac:dyDescent="0.25">
      <c r="A1" s="58"/>
      <c r="B1" s="59"/>
      <c r="C1" s="60"/>
      <c r="D1" s="61"/>
      <c r="E1" s="62"/>
      <c r="F1" s="62"/>
      <c r="G1" s="63"/>
    </row>
    <row r="2" spans="1:9" s="29" customFormat="1" x14ac:dyDescent="0.25">
      <c r="A2" s="58"/>
      <c r="B2" s="59"/>
      <c r="C2" s="60"/>
      <c r="D2" s="61"/>
      <c r="E2" s="62"/>
      <c r="F2" s="62"/>
      <c r="G2" s="63"/>
    </row>
    <row r="3" spans="1:9" s="29" customFormat="1" x14ac:dyDescent="0.25">
      <c r="A3" s="58"/>
      <c r="B3" s="59"/>
      <c r="C3" s="60"/>
      <c r="D3" s="61"/>
      <c r="E3" s="62"/>
      <c r="F3" s="62"/>
      <c r="G3" s="63"/>
    </row>
    <row r="4" spans="1:9" s="29" customFormat="1" x14ac:dyDescent="0.25">
      <c r="A4" s="58"/>
      <c r="B4" s="59"/>
      <c r="C4" s="60"/>
      <c r="D4" s="61"/>
      <c r="E4" s="62"/>
      <c r="F4" s="62"/>
      <c r="G4" s="63"/>
    </row>
    <row r="5" spans="1:9" s="29" customFormat="1" x14ac:dyDescent="0.25">
      <c r="A5" s="58"/>
      <c r="B5" s="59"/>
      <c r="C5" s="60"/>
      <c r="D5" s="61"/>
      <c r="E5" s="62"/>
      <c r="F5" s="62"/>
      <c r="G5" s="63"/>
    </row>
    <row r="6" spans="1:9" s="29" customFormat="1" x14ac:dyDescent="0.25">
      <c r="A6" s="58"/>
      <c r="B6" s="59"/>
      <c r="C6" s="60"/>
      <c r="D6" s="61"/>
      <c r="E6" s="62"/>
      <c r="F6" s="62"/>
      <c r="G6" s="63"/>
    </row>
    <row r="7" spans="1:9" ht="20.25" x14ac:dyDescent="0.25">
      <c r="A7" s="69" t="s">
        <v>113</v>
      </c>
      <c r="B7" s="69"/>
      <c r="C7" s="69"/>
      <c r="D7" s="69"/>
      <c r="E7" s="69"/>
      <c r="F7" s="69"/>
      <c r="G7" s="69"/>
    </row>
    <row r="8" spans="1:9" ht="20.25" x14ac:dyDescent="0.25">
      <c r="A8" s="69" t="s">
        <v>114</v>
      </c>
      <c r="B8" s="69"/>
      <c r="C8" s="69"/>
      <c r="D8" s="69"/>
      <c r="E8" s="69"/>
      <c r="F8" s="69"/>
      <c r="G8" s="69"/>
    </row>
    <row r="9" spans="1:9" ht="25.5" customHeight="1" x14ac:dyDescent="0.25">
      <c r="A9" s="68" t="s">
        <v>115</v>
      </c>
      <c r="B9" s="68"/>
      <c r="C9" s="68"/>
      <c r="D9" s="68"/>
      <c r="E9" s="68"/>
      <c r="F9" s="68"/>
      <c r="G9" s="68"/>
      <c r="H9" s="2"/>
      <c r="I9" s="2"/>
    </row>
    <row r="10" spans="1:9" ht="12.75" customHeight="1" x14ac:dyDescent="0.25">
      <c r="A10" s="64"/>
      <c r="B10" s="64"/>
      <c r="C10" s="64"/>
      <c r="D10" s="64"/>
      <c r="E10" s="64"/>
      <c r="F10" s="64"/>
      <c r="G10" s="64"/>
      <c r="H10" s="2"/>
      <c r="I10" s="2"/>
    </row>
    <row r="11" spans="1:9" s="15" customFormat="1" ht="24.75" customHeight="1" x14ac:dyDescent="0.25">
      <c r="A11" s="65" t="s">
        <v>11</v>
      </c>
      <c r="B11" s="66" t="s">
        <v>10</v>
      </c>
      <c r="C11" s="65" t="s">
        <v>0</v>
      </c>
      <c r="D11" s="65" t="s">
        <v>12</v>
      </c>
      <c r="E11" s="65" t="s">
        <v>1</v>
      </c>
      <c r="F11" s="65" t="s">
        <v>2</v>
      </c>
      <c r="G11" s="65" t="s">
        <v>13</v>
      </c>
      <c r="H11" s="17"/>
      <c r="I11" s="17"/>
    </row>
    <row r="12" spans="1:9" s="15" customFormat="1" ht="12.75" customHeight="1" x14ac:dyDescent="0.25">
      <c r="A12" s="65"/>
      <c r="B12" s="67"/>
      <c r="C12" s="65"/>
      <c r="D12" s="65"/>
      <c r="E12" s="65"/>
      <c r="F12" s="65"/>
      <c r="G12" s="65"/>
      <c r="H12" s="17"/>
      <c r="I12" s="17"/>
    </row>
    <row r="13" spans="1:9" s="15" customFormat="1" ht="22.5" customHeight="1" x14ac:dyDescent="0.25">
      <c r="A13" s="50">
        <v>1</v>
      </c>
      <c r="B13" s="51" t="s">
        <v>32</v>
      </c>
      <c r="C13" s="50"/>
      <c r="D13" s="52"/>
      <c r="E13" s="53"/>
      <c r="F13" s="53"/>
      <c r="G13" s="53">
        <f>SUM(F14:F25)</f>
        <v>0</v>
      </c>
      <c r="H13" s="17"/>
      <c r="I13" s="17"/>
    </row>
    <row r="14" spans="1:9" s="15" customFormat="1" ht="45" x14ac:dyDescent="0.25">
      <c r="A14" s="11">
        <v>1.01</v>
      </c>
      <c r="B14" s="1" t="s">
        <v>76</v>
      </c>
      <c r="C14" s="11">
        <v>218.58</v>
      </c>
      <c r="D14" s="6" t="s">
        <v>3</v>
      </c>
      <c r="E14" s="13"/>
      <c r="F14" s="54"/>
      <c r="G14" s="13"/>
      <c r="H14" s="17"/>
      <c r="I14" s="17"/>
    </row>
    <row r="15" spans="1:9" s="15" customFormat="1" ht="45" x14ac:dyDescent="0.25">
      <c r="A15" s="11">
        <v>1.02</v>
      </c>
      <c r="B15" s="1" t="s">
        <v>77</v>
      </c>
      <c r="C15" s="11">
        <v>10</v>
      </c>
      <c r="D15" s="6" t="s">
        <v>5</v>
      </c>
      <c r="E15" s="13"/>
      <c r="F15" s="54"/>
      <c r="G15" s="13"/>
      <c r="H15" s="17"/>
      <c r="I15" s="17"/>
    </row>
    <row r="16" spans="1:9" s="15" customFormat="1" ht="45" x14ac:dyDescent="0.25">
      <c r="A16" s="11">
        <v>1.03</v>
      </c>
      <c r="B16" s="1" t="s">
        <v>47</v>
      </c>
      <c r="C16" s="11">
        <v>2</v>
      </c>
      <c r="D16" s="6" t="s">
        <v>5</v>
      </c>
      <c r="E16" s="13"/>
      <c r="F16" s="54"/>
      <c r="G16" s="13"/>
      <c r="H16" s="17"/>
      <c r="I16" s="17"/>
    </row>
    <row r="17" spans="1:9" s="15" customFormat="1" ht="45" x14ac:dyDescent="0.25">
      <c r="A17" s="11">
        <v>1.04</v>
      </c>
      <c r="B17" s="1" t="s">
        <v>50</v>
      </c>
      <c r="C17" s="11">
        <v>17</v>
      </c>
      <c r="D17" s="6" t="s">
        <v>5</v>
      </c>
      <c r="E17" s="13"/>
      <c r="F17" s="54"/>
      <c r="G17" s="13"/>
      <c r="H17" s="17"/>
      <c r="I17" s="17"/>
    </row>
    <row r="18" spans="1:9" s="15" customFormat="1" ht="60" x14ac:dyDescent="0.25">
      <c r="A18" s="11">
        <v>1.05</v>
      </c>
      <c r="B18" s="1" t="s">
        <v>49</v>
      </c>
      <c r="C18" s="11">
        <v>3</v>
      </c>
      <c r="D18" s="6" t="s">
        <v>5</v>
      </c>
      <c r="E18" s="13"/>
      <c r="F18" s="54"/>
      <c r="G18" s="13"/>
      <c r="H18" s="17"/>
      <c r="I18" s="17"/>
    </row>
    <row r="19" spans="1:9" s="15" customFormat="1" ht="45" x14ac:dyDescent="0.25">
      <c r="A19" s="11">
        <v>1.06</v>
      </c>
      <c r="B19" s="1" t="s">
        <v>40</v>
      </c>
      <c r="C19" s="11">
        <v>44</v>
      </c>
      <c r="D19" s="6" t="s">
        <v>5</v>
      </c>
      <c r="E19" s="13"/>
      <c r="F19" s="54"/>
      <c r="G19" s="13"/>
      <c r="H19" s="17"/>
      <c r="I19" s="17"/>
    </row>
    <row r="20" spans="1:9" s="15" customFormat="1" ht="45" x14ac:dyDescent="0.25">
      <c r="A20" s="11">
        <v>1.07</v>
      </c>
      <c r="B20" s="1" t="s">
        <v>48</v>
      </c>
      <c r="C20" s="11">
        <v>353.96</v>
      </c>
      <c r="D20" s="6" t="s">
        <v>3</v>
      </c>
      <c r="E20" s="13"/>
      <c r="F20" s="54"/>
      <c r="G20" s="13"/>
      <c r="H20" s="17"/>
      <c r="I20" s="17"/>
    </row>
    <row r="21" spans="1:9" s="15" customFormat="1" ht="30" x14ac:dyDescent="0.25">
      <c r="A21" s="11">
        <v>1.08</v>
      </c>
      <c r="B21" s="1" t="s">
        <v>41</v>
      </c>
      <c r="C21" s="11">
        <v>43</v>
      </c>
      <c r="D21" s="6" t="s">
        <v>5</v>
      </c>
      <c r="E21" s="13"/>
      <c r="F21" s="54"/>
      <c r="G21" s="13"/>
      <c r="H21" s="17"/>
      <c r="I21" s="17"/>
    </row>
    <row r="22" spans="1:9" s="15" customFormat="1" ht="30" x14ac:dyDescent="0.25">
      <c r="A22" s="11">
        <v>1.0900000000000001</v>
      </c>
      <c r="B22" s="1" t="s">
        <v>94</v>
      </c>
      <c r="C22" s="11">
        <v>14</v>
      </c>
      <c r="D22" s="6" t="s">
        <v>5</v>
      </c>
      <c r="E22" s="13"/>
      <c r="F22" s="54"/>
      <c r="G22" s="13"/>
      <c r="H22" s="17"/>
      <c r="I22" s="17"/>
    </row>
    <row r="23" spans="1:9" s="15" customFormat="1" ht="30" x14ac:dyDescent="0.25">
      <c r="A23" s="11">
        <v>1.1000000000000001</v>
      </c>
      <c r="B23" s="1" t="s">
        <v>42</v>
      </c>
      <c r="C23" s="11">
        <v>2</v>
      </c>
      <c r="D23" s="6" t="s">
        <v>5</v>
      </c>
      <c r="E23" s="13"/>
      <c r="F23" s="54"/>
      <c r="G23" s="13"/>
      <c r="H23" s="17"/>
      <c r="I23" s="17"/>
    </row>
    <row r="24" spans="1:9" s="15" customFormat="1" ht="30" x14ac:dyDescent="0.25">
      <c r="A24" s="11">
        <v>1.1100000000000001</v>
      </c>
      <c r="B24" s="1" t="s">
        <v>43</v>
      </c>
      <c r="C24" s="11">
        <v>3</v>
      </c>
      <c r="D24" s="6" t="s">
        <v>5</v>
      </c>
      <c r="E24" s="13"/>
      <c r="F24" s="54"/>
      <c r="G24" s="13"/>
      <c r="H24" s="17"/>
      <c r="I24" s="17"/>
    </row>
    <row r="25" spans="1:9" s="15" customFormat="1" ht="30" collapsed="1" x14ac:dyDescent="0.25">
      <c r="A25" s="11">
        <v>1.1200000000000001</v>
      </c>
      <c r="B25" s="1" t="s">
        <v>44</v>
      </c>
      <c r="C25" s="11">
        <v>2</v>
      </c>
      <c r="D25" s="6" t="s">
        <v>5</v>
      </c>
      <c r="E25" s="13"/>
      <c r="F25" s="54"/>
      <c r="G25" s="13"/>
      <c r="H25" s="17"/>
      <c r="I25" s="17"/>
    </row>
    <row r="26" spans="1:9" s="15" customFormat="1" x14ac:dyDescent="0.25">
      <c r="A26" s="11"/>
      <c r="B26" s="5"/>
      <c r="C26" s="11"/>
      <c r="D26" s="8"/>
      <c r="E26" s="13"/>
      <c r="F26" s="13"/>
      <c r="G26" s="13"/>
      <c r="H26" s="17"/>
      <c r="I26" s="17"/>
    </row>
    <row r="27" spans="1:9" s="15" customFormat="1" x14ac:dyDescent="0.25">
      <c r="A27" s="43">
        <v>2</v>
      </c>
      <c r="B27" s="43" t="s">
        <v>9</v>
      </c>
      <c r="C27" s="43"/>
      <c r="D27" s="43"/>
      <c r="E27" s="43"/>
      <c r="F27" s="43"/>
      <c r="G27" s="43">
        <f>SUM(F28:F30)</f>
        <v>0</v>
      </c>
      <c r="H27" s="17"/>
      <c r="I27" s="17"/>
    </row>
    <row r="28" spans="1:9" s="15" customFormat="1" ht="75" x14ac:dyDescent="0.25">
      <c r="A28" s="11">
        <v>2.0099999999999998</v>
      </c>
      <c r="B28" s="1" t="s">
        <v>78</v>
      </c>
      <c r="C28" s="11">
        <v>23.5</v>
      </c>
      <c r="D28" s="6" t="s">
        <v>3</v>
      </c>
      <c r="E28" s="13"/>
      <c r="F28" s="13"/>
      <c r="G28" s="13"/>
      <c r="H28" s="17"/>
      <c r="I28" s="17"/>
    </row>
    <row r="29" spans="1:9" s="15" customFormat="1" ht="45" collapsed="1" x14ac:dyDescent="0.25">
      <c r="A29" s="11">
        <v>2.0199999999999996</v>
      </c>
      <c r="B29" s="1" t="s">
        <v>57</v>
      </c>
      <c r="C29" s="11">
        <v>99.399999999999977</v>
      </c>
      <c r="D29" s="6" t="s">
        <v>4</v>
      </c>
      <c r="E29" s="13"/>
      <c r="F29" s="13"/>
      <c r="G29" s="13"/>
      <c r="H29" s="17"/>
      <c r="I29" s="17"/>
    </row>
    <row r="30" spans="1:9" s="15" customFormat="1" x14ac:dyDescent="0.25">
      <c r="A30" s="11">
        <v>2.0299999999999998</v>
      </c>
      <c r="B30" s="5" t="s">
        <v>117</v>
      </c>
      <c r="C30" s="11">
        <v>340</v>
      </c>
      <c r="D30" s="8" t="s">
        <v>118</v>
      </c>
      <c r="E30" s="13"/>
      <c r="F30" s="13">
        <f>+C30*E30</f>
        <v>0</v>
      </c>
      <c r="G30" s="13"/>
      <c r="H30" s="17"/>
      <c r="I30" s="17"/>
    </row>
    <row r="31" spans="1:9" s="15" customFormat="1" x14ac:dyDescent="0.25">
      <c r="A31" s="43">
        <v>3</v>
      </c>
      <c r="B31" s="43" t="s">
        <v>33</v>
      </c>
      <c r="C31" s="43"/>
      <c r="D31" s="43"/>
      <c r="E31" s="43"/>
      <c r="F31" s="43"/>
      <c r="G31" s="43">
        <f>SUM(F32:F33)</f>
        <v>0</v>
      </c>
      <c r="H31" s="17"/>
      <c r="I31" s="17"/>
    </row>
    <row r="32" spans="1:9" s="15" customFormat="1" ht="90" x14ac:dyDescent="0.25">
      <c r="A32" s="11">
        <v>3.01</v>
      </c>
      <c r="B32" s="1" t="s">
        <v>92</v>
      </c>
      <c r="C32" s="11">
        <v>230.25799999999998</v>
      </c>
      <c r="D32" s="6" t="s">
        <v>3</v>
      </c>
      <c r="E32" s="13"/>
      <c r="F32" s="13">
        <v>0</v>
      </c>
      <c r="G32" s="13"/>
      <c r="H32" s="17"/>
      <c r="I32" s="17"/>
    </row>
    <row r="33" spans="1:9" s="15" customFormat="1" ht="105" collapsed="1" x14ac:dyDescent="0.25">
      <c r="A33" s="11">
        <v>3.0199999999999996</v>
      </c>
      <c r="B33" s="1" t="s">
        <v>53</v>
      </c>
      <c r="C33" s="11">
        <v>22.935999999999996</v>
      </c>
      <c r="D33" s="6" t="s">
        <v>3</v>
      </c>
      <c r="E33" s="13"/>
      <c r="F33" s="13">
        <v>0</v>
      </c>
      <c r="G33" s="13"/>
      <c r="H33" s="17"/>
      <c r="I33" s="17"/>
    </row>
    <row r="34" spans="1:9" s="15" customFormat="1" x14ac:dyDescent="0.25">
      <c r="A34" s="11"/>
      <c r="B34" s="1"/>
      <c r="C34" s="11"/>
      <c r="D34" s="6"/>
      <c r="E34" s="13"/>
      <c r="F34" s="13"/>
      <c r="G34" s="13"/>
      <c r="H34" s="17"/>
      <c r="I34" s="17"/>
    </row>
    <row r="35" spans="1:9" s="15" customFormat="1" x14ac:dyDescent="0.25">
      <c r="A35" s="44">
        <v>4</v>
      </c>
      <c r="B35" s="45" t="s">
        <v>51</v>
      </c>
      <c r="C35" s="44"/>
      <c r="D35" s="46"/>
      <c r="E35" s="47"/>
      <c r="F35" s="47"/>
      <c r="G35" s="47">
        <f>SUM(F36:F39)</f>
        <v>0</v>
      </c>
      <c r="H35" s="17"/>
      <c r="I35" s="17"/>
    </row>
    <row r="36" spans="1:9" s="15" customFormat="1" ht="90" x14ac:dyDescent="0.25">
      <c r="A36" s="11">
        <v>4.01</v>
      </c>
      <c r="B36" s="1" t="s">
        <v>80</v>
      </c>
      <c r="C36" s="11">
        <v>1402.2970000000003</v>
      </c>
      <c r="D36" s="6" t="s">
        <v>112</v>
      </c>
      <c r="E36" s="13"/>
      <c r="F36" s="13">
        <v>0</v>
      </c>
      <c r="G36" s="13"/>
      <c r="H36" s="17"/>
      <c r="I36" s="17"/>
    </row>
    <row r="37" spans="1:9" s="15" customFormat="1" ht="90" x14ac:dyDescent="0.25">
      <c r="A37" s="11">
        <v>4.0199999999999996</v>
      </c>
      <c r="B37" s="1" t="s">
        <v>79</v>
      </c>
      <c r="C37" s="11">
        <v>155.23452</v>
      </c>
      <c r="D37" s="6" t="s">
        <v>112</v>
      </c>
      <c r="E37" s="13"/>
      <c r="F37" s="13">
        <v>0</v>
      </c>
      <c r="G37" s="13"/>
      <c r="H37" s="17"/>
      <c r="I37" s="17"/>
    </row>
    <row r="38" spans="1:9" s="15" customFormat="1" ht="105" x14ac:dyDescent="0.25">
      <c r="A38" s="11">
        <v>4.0299999999999994</v>
      </c>
      <c r="B38" s="1" t="s">
        <v>106</v>
      </c>
      <c r="C38" s="11">
        <v>18</v>
      </c>
      <c r="D38" s="6" t="s">
        <v>5</v>
      </c>
      <c r="E38" s="13"/>
      <c r="F38" s="13">
        <v>0</v>
      </c>
      <c r="G38" s="13"/>
      <c r="H38" s="17"/>
      <c r="I38" s="17"/>
    </row>
    <row r="39" spans="1:9" s="15" customFormat="1" ht="75" collapsed="1" x14ac:dyDescent="0.25">
      <c r="A39" s="11">
        <v>4.0399999999999991</v>
      </c>
      <c r="B39" s="1" t="s">
        <v>81</v>
      </c>
      <c r="C39" s="11">
        <v>1</v>
      </c>
      <c r="D39" s="6" t="s">
        <v>5</v>
      </c>
      <c r="E39" s="13"/>
      <c r="F39" s="13">
        <v>0</v>
      </c>
      <c r="G39" s="13"/>
      <c r="H39" s="17"/>
      <c r="I39" s="17"/>
    </row>
    <row r="40" spans="1:9" s="15" customFormat="1" x14ac:dyDescent="0.25">
      <c r="A40" s="11"/>
      <c r="B40" s="1"/>
      <c r="C40" s="11"/>
      <c r="D40" s="6"/>
      <c r="E40" s="13"/>
      <c r="F40" s="13"/>
      <c r="G40" s="13"/>
      <c r="H40" s="17"/>
      <c r="I40" s="17"/>
    </row>
    <row r="41" spans="1:9" s="15" customFormat="1" x14ac:dyDescent="0.25">
      <c r="A41" s="44">
        <v>5</v>
      </c>
      <c r="B41" s="45" t="s">
        <v>35</v>
      </c>
      <c r="C41" s="44"/>
      <c r="D41" s="46"/>
      <c r="E41" s="47"/>
      <c r="F41" s="47"/>
      <c r="G41" s="47">
        <v>0</v>
      </c>
      <c r="H41" s="17"/>
      <c r="I41" s="17"/>
    </row>
    <row r="42" spans="1:9" s="15" customFormat="1" ht="90" x14ac:dyDescent="0.25">
      <c r="A42" s="11">
        <v>5.01</v>
      </c>
      <c r="B42" s="1" t="s">
        <v>110</v>
      </c>
      <c r="C42" s="11">
        <v>180.46</v>
      </c>
      <c r="D42" s="6" t="s">
        <v>3</v>
      </c>
      <c r="E42" s="13"/>
      <c r="F42" s="13">
        <v>0</v>
      </c>
      <c r="G42" s="13"/>
      <c r="H42" s="17"/>
      <c r="I42" s="17"/>
    </row>
    <row r="43" spans="1:9" s="15" customFormat="1" ht="105" x14ac:dyDescent="0.25">
      <c r="A43" s="11">
        <v>5.0199999999999996</v>
      </c>
      <c r="B43" s="1" t="s">
        <v>111</v>
      </c>
      <c r="C43" s="11">
        <v>43.9</v>
      </c>
      <c r="D43" s="6" t="s">
        <v>3</v>
      </c>
      <c r="E43" s="13"/>
      <c r="F43" s="13">
        <v>0</v>
      </c>
      <c r="G43" s="13"/>
      <c r="H43" s="17"/>
      <c r="I43" s="17"/>
    </row>
    <row r="44" spans="1:9" s="15" customFormat="1" ht="75" x14ac:dyDescent="0.25">
      <c r="A44" s="11">
        <v>5.0299999999999994</v>
      </c>
      <c r="B44" s="1" t="s">
        <v>75</v>
      </c>
      <c r="C44" s="11">
        <v>108.9</v>
      </c>
      <c r="D44" s="6" t="s">
        <v>3</v>
      </c>
      <c r="E44" s="13"/>
      <c r="F44" s="13">
        <v>0</v>
      </c>
      <c r="G44" s="13"/>
      <c r="H44" s="17"/>
      <c r="I44" s="17"/>
    </row>
    <row r="45" spans="1:9" s="15" customFormat="1" ht="45" collapsed="1" x14ac:dyDescent="0.25">
      <c r="A45" s="11">
        <v>5.0399999999999991</v>
      </c>
      <c r="B45" s="1" t="s">
        <v>82</v>
      </c>
      <c r="C45" s="11">
        <v>38.81</v>
      </c>
      <c r="D45" s="6" t="s">
        <v>8</v>
      </c>
      <c r="E45" s="13"/>
      <c r="F45" s="13">
        <v>0</v>
      </c>
      <c r="G45" s="13"/>
      <c r="H45" s="17"/>
      <c r="I45" s="17"/>
    </row>
    <row r="46" spans="1:9" s="31" customFormat="1" x14ac:dyDescent="0.25">
      <c r="A46" s="11"/>
      <c r="B46" s="1"/>
      <c r="C46" s="11"/>
      <c r="D46" s="6"/>
      <c r="E46" s="13"/>
      <c r="F46" s="13"/>
      <c r="G46" s="13"/>
      <c r="H46" s="33"/>
      <c r="I46" s="33"/>
    </row>
    <row r="47" spans="1:9" s="15" customFormat="1" x14ac:dyDescent="0.25">
      <c r="A47" s="44">
        <v>6</v>
      </c>
      <c r="B47" s="45" t="s">
        <v>58</v>
      </c>
      <c r="C47" s="44"/>
      <c r="D47" s="46"/>
      <c r="E47" s="47"/>
      <c r="F47" s="47"/>
      <c r="G47" s="47">
        <f>SUM(F48:F65)</f>
        <v>0</v>
      </c>
      <c r="H47" s="17"/>
      <c r="I47" s="17"/>
    </row>
    <row r="48" spans="1:9" s="15" customFormat="1" ht="60" collapsed="1" x14ac:dyDescent="0.25">
      <c r="A48" s="11">
        <v>6.01</v>
      </c>
      <c r="B48" s="1" t="s">
        <v>54</v>
      </c>
      <c r="C48" s="11">
        <v>35</v>
      </c>
      <c r="D48" s="6" t="s">
        <v>5</v>
      </c>
      <c r="E48" s="40"/>
      <c r="F48" s="18">
        <v>0</v>
      </c>
      <c r="G48" s="40"/>
      <c r="H48" s="17"/>
      <c r="I48" s="17"/>
    </row>
    <row r="49" spans="1:9" s="15" customFormat="1" ht="60" x14ac:dyDescent="0.25">
      <c r="A49" s="11">
        <v>6.02</v>
      </c>
      <c r="B49" s="1" t="s">
        <v>36</v>
      </c>
      <c r="C49" s="11">
        <v>3</v>
      </c>
      <c r="D49" s="6" t="s">
        <v>5</v>
      </c>
      <c r="E49" s="13"/>
      <c r="F49" s="18">
        <v>0</v>
      </c>
      <c r="G49" s="13"/>
      <c r="H49" s="17"/>
      <c r="I49" s="17"/>
    </row>
    <row r="50" spans="1:9" s="15" customFormat="1" ht="30" x14ac:dyDescent="0.25">
      <c r="A50" s="11">
        <v>6.0299999999999994</v>
      </c>
      <c r="B50" s="1" t="s">
        <v>37</v>
      </c>
      <c r="C50" s="11">
        <v>9</v>
      </c>
      <c r="D50" s="6" t="s">
        <v>5</v>
      </c>
      <c r="E50" s="13"/>
      <c r="F50" s="18">
        <v>0</v>
      </c>
      <c r="G50" s="13"/>
      <c r="H50" s="17"/>
      <c r="I50" s="17"/>
    </row>
    <row r="51" spans="1:9" s="15" customFormat="1" ht="45" x14ac:dyDescent="0.25">
      <c r="A51" s="11">
        <v>6.0399999999999991</v>
      </c>
      <c r="B51" s="1" t="s">
        <v>100</v>
      </c>
      <c r="C51" s="11">
        <v>10</v>
      </c>
      <c r="D51" s="6" t="s">
        <v>5</v>
      </c>
      <c r="E51" s="13"/>
      <c r="F51" s="18">
        <v>0</v>
      </c>
      <c r="G51" s="13"/>
      <c r="H51" s="17"/>
      <c r="I51" s="17"/>
    </row>
    <row r="52" spans="1:9" s="15" customFormat="1" ht="45" x14ac:dyDescent="0.25">
      <c r="A52" s="11">
        <v>6.0499999999999989</v>
      </c>
      <c r="B52" s="1" t="s">
        <v>83</v>
      </c>
      <c r="C52" s="11">
        <v>2</v>
      </c>
      <c r="D52" s="6" t="s">
        <v>5</v>
      </c>
      <c r="E52" s="13"/>
      <c r="F52" s="18">
        <v>0</v>
      </c>
      <c r="G52" s="13"/>
      <c r="H52" s="17"/>
      <c r="I52" s="17"/>
    </row>
    <row r="53" spans="1:9" s="31" customFormat="1" ht="30" x14ac:dyDescent="0.25">
      <c r="A53" s="11">
        <v>6.0599999999999987</v>
      </c>
      <c r="B53" s="1" t="s">
        <v>73</v>
      </c>
      <c r="C53" s="11">
        <v>1</v>
      </c>
      <c r="D53" s="6" t="s">
        <v>5</v>
      </c>
      <c r="E53" s="13"/>
      <c r="F53" s="18">
        <v>0</v>
      </c>
      <c r="G53" s="13"/>
      <c r="H53" s="33"/>
      <c r="I53" s="33"/>
    </row>
    <row r="54" spans="1:9" s="31" customFormat="1" ht="135" x14ac:dyDescent="0.25">
      <c r="A54" s="11">
        <v>6.0699999999999985</v>
      </c>
      <c r="B54" s="1" t="s">
        <v>102</v>
      </c>
      <c r="C54" s="11">
        <v>6</v>
      </c>
      <c r="D54" s="6" t="s">
        <v>5</v>
      </c>
      <c r="E54" s="13"/>
      <c r="F54" s="18">
        <v>0</v>
      </c>
      <c r="G54" s="13"/>
      <c r="H54" s="33"/>
      <c r="I54" s="33"/>
    </row>
    <row r="55" spans="1:9" s="31" customFormat="1" ht="75" x14ac:dyDescent="0.25">
      <c r="A55" s="11">
        <v>6.0799999999999983</v>
      </c>
      <c r="B55" s="1" t="s">
        <v>103</v>
      </c>
      <c r="C55" s="11">
        <v>3</v>
      </c>
      <c r="D55" s="6" t="s">
        <v>5</v>
      </c>
      <c r="E55" s="40"/>
      <c r="F55" s="18">
        <v>0</v>
      </c>
      <c r="G55" s="40"/>
      <c r="H55" s="33"/>
      <c r="I55" s="33"/>
    </row>
    <row r="56" spans="1:9" s="31" customFormat="1" ht="75" x14ac:dyDescent="0.25">
      <c r="A56" s="11">
        <v>6.0899999999999981</v>
      </c>
      <c r="B56" s="1" t="s">
        <v>104</v>
      </c>
      <c r="C56" s="11">
        <v>4</v>
      </c>
      <c r="D56" s="6" t="s">
        <v>5</v>
      </c>
      <c r="E56" s="40"/>
      <c r="F56" s="18">
        <v>0</v>
      </c>
      <c r="G56" s="40"/>
      <c r="H56" s="33"/>
      <c r="I56" s="33"/>
    </row>
    <row r="57" spans="1:9" s="31" customFormat="1" ht="45" x14ac:dyDescent="0.25">
      <c r="A57" s="11">
        <v>6.0999999999999979</v>
      </c>
      <c r="B57" s="1" t="s">
        <v>105</v>
      </c>
      <c r="C57" s="11">
        <v>2</v>
      </c>
      <c r="D57" s="6" t="s">
        <v>5</v>
      </c>
      <c r="E57" s="40"/>
      <c r="F57" s="18">
        <v>0</v>
      </c>
      <c r="G57" s="40"/>
      <c r="H57" s="33"/>
      <c r="I57" s="33"/>
    </row>
    <row r="58" spans="1:9" s="31" customFormat="1" ht="135" x14ac:dyDescent="0.25">
      <c r="A58" s="11">
        <v>6.1099999999999977</v>
      </c>
      <c r="B58" s="1" t="s">
        <v>72</v>
      </c>
      <c r="C58" s="11">
        <v>56</v>
      </c>
      <c r="D58" s="6" t="s">
        <v>5</v>
      </c>
      <c r="E58" s="40"/>
      <c r="F58" s="18">
        <v>0</v>
      </c>
      <c r="G58" s="40"/>
      <c r="H58" s="33"/>
      <c r="I58" s="33"/>
    </row>
    <row r="59" spans="1:9" s="15" customFormat="1" ht="60" x14ac:dyDescent="0.25">
      <c r="A59" s="11">
        <v>6.1199999999999974</v>
      </c>
      <c r="B59" s="1" t="s">
        <v>84</v>
      </c>
      <c r="C59" s="11">
        <v>1</v>
      </c>
      <c r="D59" s="6" t="s">
        <v>5</v>
      </c>
      <c r="E59" s="40"/>
      <c r="F59" s="18">
        <v>0</v>
      </c>
      <c r="G59" s="40"/>
      <c r="H59" s="17"/>
      <c r="I59" s="17"/>
    </row>
    <row r="60" spans="1:9" s="15" customFormat="1" ht="90" x14ac:dyDescent="0.25">
      <c r="A60" s="11">
        <v>6.1299999999999972</v>
      </c>
      <c r="B60" s="1" t="s">
        <v>98</v>
      </c>
      <c r="C60" s="11">
        <v>1</v>
      </c>
      <c r="D60" s="6" t="s">
        <v>6</v>
      </c>
      <c r="E60" s="40"/>
      <c r="F60" s="18">
        <v>0</v>
      </c>
      <c r="G60" s="40"/>
      <c r="H60" s="17"/>
      <c r="I60" s="17"/>
    </row>
    <row r="61" spans="1:9" s="31" customFormat="1" ht="30" x14ac:dyDescent="0.25">
      <c r="A61" s="11">
        <v>6.139999999999997</v>
      </c>
      <c r="B61" s="1" t="s">
        <v>71</v>
      </c>
      <c r="C61" s="11">
        <v>1</v>
      </c>
      <c r="D61" s="6" t="s">
        <v>6</v>
      </c>
      <c r="E61" s="13"/>
      <c r="F61" s="18">
        <v>0</v>
      </c>
      <c r="G61" s="13"/>
      <c r="H61" s="33"/>
      <c r="I61" s="33"/>
    </row>
    <row r="62" spans="1:9" s="31" customFormat="1" ht="30" x14ac:dyDescent="0.25">
      <c r="A62" s="11">
        <v>6.1499999999999968</v>
      </c>
      <c r="B62" s="1" t="s">
        <v>88</v>
      </c>
      <c r="C62" s="11">
        <v>14</v>
      </c>
      <c r="D62" s="6" t="s">
        <v>5</v>
      </c>
      <c r="E62" s="13"/>
      <c r="F62" s="18">
        <v>0</v>
      </c>
      <c r="G62" s="13"/>
      <c r="H62" s="33"/>
      <c r="I62" s="33"/>
    </row>
    <row r="63" spans="1:9" s="31" customFormat="1" ht="30" x14ac:dyDescent="0.25">
      <c r="A63" s="11">
        <v>6.1599999999999966</v>
      </c>
      <c r="B63" s="1" t="s">
        <v>89</v>
      </c>
      <c r="C63" s="11">
        <v>2</v>
      </c>
      <c r="D63" s="6" t="s">
        <v>5</v>
      </c>
      <c r="E63" s="40"/>
      <c r="F63" s="18">
        <v>0</v>
      </c>
      <c r="G63" s="40"/>
      <c r="H63" s="33"/>
      <c r="I63" s="33"/>
    </row>
    <row r="64" spans="1:9" s="31" customFormat="1" ht="30" x14ac:dyDescent="0.25">
      <c r="A64" s="11">
        <v>6.1699999999999964</v>
      </c>
      <c r="B64" s="1" t="s">
        <v>90</v>
      </c>
      <c r="C64" s="11">
        <v>3</v>
      </c>
      <c r="D64" s="6" t="s">
        <v>5</v>
      </c>
      <c r="E64" s="40"/>
      <c r="F64" s="18">
        <v>0</v>
      </c>
      <c r="G64" s="40"/>
      <c r="H64" s="33"/>
      <c r="I64" s="33"/>
    </row>
    <row r="65" spans="1:9" s="31" customFormat="1" ht="30" x14ac:dyDescent="0.25">
      <c r="A65" s="11">
        <v>6.1799999999999962</v>
      </c>
      <c r="B65" s="1" t="s">
        <v>91</v>
      </c>
      <c r="C65" s="11">
        <v>2</v>
      </c>
      <c r="D65" s="6" t="s">
        <v>5</v>
      </c>
      <c r="E65" s="40"/>
      <c r="F65" s="18">
        <v>0</v>
      </c>
      <c r="G65" s="40"/>
      <c r="H65" s="33"/>
      <c r="I65" s="33"/>
    </row>
    <row r="66" spans="1:9" s="31" customFormat="1" x14ac:dyDescent="0.25">
      <c r="A66" s="11"/>
      <c r="B66" s="1"/>
      <c r="C66" s="11"/>
      <c r="D66" s="6"/>
      <c r="E66" s="40"/>
      <c r="F66" s="40"/>
      <c r="G66" s="40"/>
      <c r="H66" s="33"/>
      <c r="I66" s="33"/>
    </row>
    <row r="67" spans="1:9" s="15" customFormat="1" x14ac:dyDescent="0.25">
      <c r="A67" s="44">
        <v>7</v>
      </c>
      <c r="B67" s="45" t="s">
        <v>59</v>
      </c>
      <c r="C67" s="44"/>
      <c r="D67" s="46"/>
      <c r="E67" s="48"/>
      <c r="F67" s="48"/>
      <c r="G67" s="47">
        <f>SUM(F68:F72)</f>
        <v>0</v>
      </c>
      <c r="H67" s="17"/>
      <c r="I67" s="17"/>
    </row>
    <row r="68" spans="1:9" s="15" customFormat="1" ht="90" collapsed="1" x14ac:dyDescent="0.25">
      <c r="A68" s="11">
        <v>7.01</v>
      </c>
      <c r="B68" s="1" t="s">
        <v>101</v>
      </c>
      <c r="C68" s="11">
        <v>1</v>
      </c>
      <c r="D68" s="6" t="s">
        <v>6</v>
      </c>
      <c r="E68" s="40"/>
      <c r="F68" s="13">
        <v>0</v>
      </c>
      <c r="G68" s="40"/>
      <c r="H68" s="17"/>
      <c r="I68" s="17"/>
    </row>
    <row r="69" spans="1:9" s="15" customFormat="1" ht="135" x14ac:dyDescent="0.25">
      <c r="A69" s="11">
        <v>7.02</v>
      </c>
      <c r="B69" s="1" t="s">
        <v>107</v>
      </c>
      <c r="C69" s="11">
        <v>1</v>
      </c>
      <c r="D69" s="6" t="s">
        <v>6</v>
      </c>
      <c r="E69" s="13"/>
      <c r="F69" s="13">
        <v>0</v>
      </c>
      <c r="G69" s="13"/>
      <c r="H69" s="17"/>
      <c r="I69" s="17"/>
    </row>
    <row r="70" spans="1:9" s="15" customFormat="1" ht="30" x14ac:dyDescent="0.25">
      <c r="A70" s="11">
        <v>7.0299999999999994</v>
      </c>
      <c r="B70" s="1" t="s">
        <v>86</v>
      </c>
      <c r="C70" s="11">
        <v>29</v>
      </c>
      <c r="D70" s="6" t="s">
        <v>5</v>
      </c>
      <c r="E70" s="13"/>
      <c r="F70" s="13">
        <v>0</v>
      </c>
      <c r="G70" s="13"/>
      <c r="H70" s="17"/>
      <c r="I70" s="17"/>
    </row>
    <row r="71" spans="1:9" s="15" customFormat="1" ht="45" x14ac:dyDescent="0.25">
      <c r="A71" s="11">
        <v>7.0399999999999991</v>
      </c>
      <c r="B71" s="1" t="s">
        <v>108</v>
      </c>
      <c r="C71" s="11">
        <v>16</v>
      </c>
      <c r="D71" s="6" t="s">
        <v>5</v>
      </c>
      <c r="E71" s="13"/>
      <c r="F71" s="13">
        <v>0</v>
      </c>
      <c r="G71" s="13"/>
      <c r="H71" s="17"/>
      <c r="I71" s="17"/>
    </row>
    <row r="72" spans="1:9" s="15" customFormat="1" ht="45" x14ac:dyDescent="0.25">
      <c r="A72" s="11">
        <v>7.0499999999999989</v>
      </c>
      <c r="B72" s="1" t="s">
        <v>109</v>
      </c>
      <c r="C72" s="11">
        <v>50</v>
      </c>
      <c r="D72" s="6" t="s">
        <v>8</v>
      </c>
      <c r="E72" s="13"/>
      <c r="F72" s="13">
        <v>0</v>
      </c>
      <c r="G72" s="13"/>
      <c r="H72" s="17"/>
      <c r="I72" s="17"/>
    </row>
    <row r="73" spans="1:9" s="15" customFormat="1" x14ac:dyDescent="0.25">
      <c r="A73" s="11"/>
      <c r="B73" s="1"/>
      <c r="C73" s="11"/>
      <c r="D73" s="6"/>
      <c r="E73" s="13"/>
      <c r="F73" s="13"/>
      <c r="G73" s="13"/>
      <c r="H73" s="17"/>
      <c r="I73" s="17"/>
    </row>
    <row r="74" spans="1:9" s="15" customFormat="1" collapsed="1" x14ac:dyDescent="0.25">
      <c r="A74" s="44">
        <v>8</v>
      </c>
      <c r="B74" s="45" t="s">
        <v>38</v>
      </c>
      <c r="C74" s="44"/>
      <c r="D74" s="46"/>
      <c r="E74" s="47"/>
      <c r="F74" s="47"/>
      <c r="G74" s="47">
        <f>SUM(F75:F77)</f>
        <v>0</v>
      </c>
      <c r="H74" s="17"/>
      <c r="I74" s="17"/>
    </row>
    <row r="75" spans="1:9" s="15" customFormat="1" ht="60" x14ac:dyDescent="0.25">
      <c r="A75" s="11">
        <v>8.01</v>
      </c>
      <c r="B75" s="1" t="s">
        <v>87</v>
      </c>
      <c r="C75" s="11">
        <v>329.142</v>
      </c>
      <c r="D75" s="6" t="s">
        <v>3</v>
      </c>
      <c r="E75" s="13"/>
      <c r="F75" s="13"/>
      <c r="G75" s="13"/>
      <c r="H75" s="17"/>
      <c r="I75" s="17"/>
    </row>
    <row r="76" spans="1:9" s="15" customFormat="1" ht="60" x14ac:dyDescent="0.25">
      <c r="A76" s="11">
        <v>8.02</v>
      </c>
      <c r="B76" s="1" t="s">
        <v>61</v>
      </c>
      <c r="C76" s="11">
        <v>7.266</v>
      </c>
      <c r="D76" s="6" t="s">
        <v>3</v>
      </c>
      <c r="E76" s="13"/>
      <c r="F76" s="13"/>
      <c r="G76" s="13"/>
      <c r="H76" s="17"/>
      <c r="I76" s="17"/>
    </row>
    <row r="77" spans="1:9" s="15" customFormat="1" ht="45" x14ac:dyDescent="0.25">
      <c r="A77" s="11">
        <v>8.0299999999999994</v>
      </c>
      <c r="B77" s="1" t="s">
        <v>62</v>
      </c>
      <c r="C77" s="11">
        <v>25.865000000000002</v>
      </c>
      <c r="D77" s="6" t="s">
        <v>3</v>
      </c>
      <c r="E77" s="13"/>
      <c r="F77" s="13"/>
      <c r="G77" s="13"/>
      <c r="H77" s="17"/>
      <c r="I77" s="17"/>
    </row>
    <row r="78" spans="1:9" s="15" customFormat="1" x14ac:dyDescent="0.25">
      <c r="A78" s="11"/>
      <c r="B78" s="1"/>
      <c r="C78" s="11"/>
      <c r="D78" s="6"/>
      <c r="E78" s="13"/>
      <c r="F78" s="13"/>
      <c r="G78" s="13"/>
      <c r="H78" s="17"/>
      <c r="I78" s="17"/>
    </row>
    <row r="79" spans="1:9" s="15" customFormat="1" collapsed="1" x14ac:dyDescent="0.25">
      <c r="A79" s="44">
        <v>9</v>
      </c>
      <c r="B79" s="45" t="s">
        <v>39</v>
      </c>
      <c r="C79" s="44"/>
      <c r="D79" s="46"/>
      <c r="E79" s="47"/>
      <c r="F79" s="47"/>
      <c r="G79" s="47">
        <f>SUM(F80:F84)</f>
        <v>0</v>
      </c>
      <c r="H79" s="17"/>
      <c r="I79" s="17"/>
    </row>
    <row r="80" spans="1:9" s="15" customFormat="1" ht="90" x14ac:dyDescent="0.25">
      <c r="A80" s="11">
        <v>9.01</v>
      </c>
      <c r="B80" s="1" t="s">
        <v>85</v>
      </c>
      <c r="C80" s="11">
        <v>103.46000000000001</v>
      </c>
      <c r="D80" s="6" t="s">
        <v>8</v>
      </c>
      <c r="E80" s="13"/>
      <c r="F80" s="13">
        <v>0</v>
      </c>
      <c r="G80" s="13"/>
      <c r="H80" s="17"/>
      <c r="I80" s="17"/>
    </row>
    <row r="81" spans="1:9" s="15" customFormat="1" x14ac:dyDescent="0.25">
      <c r="A81" s="11"/>
      <c r="B81" s="1"/>
      <c r="C81" s="11"/>
      <c r="D81" s="6"/>
      <c r="E81" s="13"/>
      <c r="F81" s="13">
        <v>0</v>
      </c>
      <c r="G81" s="13"/>
      <c r="H81" s="17"/>
      <c r="I81" s="17"/>
    </row>
    <row r="82" spans="1:9" s="15" customFormat="1" collapsed="1" x14ac:dyDescent="0.25">
      <c r="A82" s="12">
        <v>10</v>
      </c>
      <c r="B82" s="32" t="s">
        <v>31</v>
      </c>
      <c r="C82" s="12"/>
      <c r="D82" s="14"/>
      <c r="E82" s="13"/>
      <c r="F82" s="13">
        <v>0</v>
      </c>
      <c r="G82" s="13"/>
      <c r="H82" s="17"/>
      <c r="I82" s="17"/>
    </row>
    <row r="83" spans="1:9" s="15" customFormat="1" x14ac:dyDescent="0.25">
      <c r="A83" s="11">
        <v>10.01</v>
      </c>
      <c r="B83" s="18" t="s">
        <v>55</v>
      </c>
      <c r="C83" s="11">
        <v>5</v>
      </c>
      <c r="D83" s="6" t="s">
        <v>5</v>
      </c>
      <c r="E83" s="13"/>
      <c r="F83" s="13">
        <v>0</v>
      </c>
      <c r="G83" s="13"/>
      <c r="H83" s="17"/>
      <c r="I83" s="17"/>
    </row>
    <row r="84" spans="1:9" s="15" customFormat="1" ht="30" x14ac:dyDescent="0.25">
      <c r="A84" s="11">
        <v>10.02</v>
      </c>
      <c r="B84" s="1" t="s">
        <v>56</v>
      </c>
      <c r="C84" s="11">
        <v>1</v>
      </c>
      <c r="D84" s="6" t="s">
        <v>6</v>
      </c>
      <c r="E84" s="13"/>
      <c r="F84" s="13">
        <v>0</v>
      </c>
      <c r="G84" s="13"/>
      <c r="H84" s="17"/>
      <c r="I84" s="17"/>
    </row>
    <row r="85" spans="1:9" s="15" customFormat="1" collapsed="1" x14ac:dyDescent="0.25">
      <c r="A85" s="12"/>
      <c r="B85" s="18"/>
      <c r="C85" s="11"/>
      <c r="D85" s="8"/>
      <c r="E85" s="13"/>
      <c r="F85" s="13"/>
      <c r="G85" s="13"/>
      <c r="H85" s="17"/>
      <c r="I85" s="17"/>
    </row>
    <row r="86" spans="1:9" x14ac:dyDescent="0.25">
      <c r="A86" s="44"/>
      <c r="B86" s="49" t="s">
        <v>116</v>
      </c>
      <c r="C86" s="44"/>
      <c r="D86" s="44"/>
      <c r="E86" s="47"/>
      <c r="F86" s="47"/>
      <c r="G86" s="47">
        <f>SUM(F88:F95)</f>
        <v>0</v>
      </c>
      <c r="H86" s="2"/>
      <c r="I86" s="2"/>
    </row>
    <row r="87" spans="1:9" s="15" customFormat="1" x14ac:dyDescent="0.25">
      <c r="A87" s="12">
        <v>11</v>
      </c>
      <c r="B87" s="32" t="s">
        <v>32</v>
      </c>
      <c r="C87" s="12"/>
      <c r="D87" s="14"/>
      <c r="E87" s="13"/>
      <c r="F87" s="13"/>
      <c r="G87" s="13"/>
      <c r="H87" s="17"/>
      <c r="I87" s="17"/>
    </row>
    <row r="88" spans="1:9" s="15" customFormat="1" ht="45" x14ac:dyDescent="0.25">
      <c r="A88" s="11">
        <v>11.01</v>
      </c>
      <c r="B88" s="1" t="s">
        <v>45</v>
      </c>
      <c r="C88" s="11">
        <v>37.130000000000003</v>
      </c>
      <c r="D88" s="6" t="s">
        <v>3</v>
      </c>
      <c r="E88" s="18"/>
      <c r="F88" s="18">
        <v>0</v>
      </c>
      <c r="G88" s="18"/>
      <c r="H88" s="17"/>
      <c r="I88" s="17"/>
    </row>
    <row r="89" spans="1:9" s="15" customFormat="1" ht="30" x14ac:dyDescent="0.25">
      <c r="A89" s="11">
        <v>11.02</v>
      </c>
      <c r="B89" s="1" t="s">
        <v>46</v>
      </c>
      <c r="C89" s="11">
        <v>2</v>
      </c>
      <c r="D89" s="6" t="s">
        <v>5</v>
      </c>
      <c r="E89" s="13"/>
      <c r="F89" s="18">
        <v>0</v>
      </c>
      <c r="G89" s="13"/>
      <c r="H89" s="17"/>
      <c r="I89" s="17"/>
    </row>
    <row r="90" spans="1:9" s="15" customFormat="1" ht="45" x14ac:dyDescent="0.25">
      <c r="A90" s="11">
        <v>11.03</v>
      </c>
      <c r="B90" s="1" t="s">
        <v>64</v>
      </c>
      <c r="C90" s="11">
        <v>2</v>
      </c>
      <c r="D90" s="6" t="s">
        <v>5</v>
      </c>
      <c r="E90" s="13"/>
      <c r="F90" s="18">
        <v>0</v>
      </c>
      <c r="G90" s="13"/>
      <c r="H90" s="17"/>
      <c r="I90" s="17"/>
    </row>
    <row r="91" spans="1:9" s="15" customFormat="1" ht="30" x14ac:dyDescent="0.25">
      <c r="A91" s="11">
        <v>11.04</v>
      </c>
      <c r="B91" s="1" t="s">
        <v>40</v>
      </c>
      <c r="C91" s="11">
        <v>6</v>
      </c>
      <c r="D91" s="6" t="s">
        <v>5</v>
      </c>
      <c r="E91" s="13"/>
      <c r="F91" s="18">
        <v>0</v>
      </c>
      <c r="G91" s="13"/>
      <c r="H91" s="17"/>
      <c r="I91" s="17"/>
    </row>
    <row r="92" spans="1:9" s="15" customFormat="1" ht="45" x14ac:dyDescent="0.25">
      <c r="A92" s="11">
        <v>11.049999999999999</v>
      </c>
      <c r="B92" s="1" t="s">
        <v>48</v>
      </c>
      <c r="C92" s="11">
        <v>53</v>
      </c>
      <c r="D92" s="6" t="s">
        <v>3</v>
      </c>
      <c r="E92" s="13"/>
      <c r="F92" s="18">
        <v>0</v>
      </c>
      <c r="G92" s="13"/>
      <c r="H92" s="17"/>
      <c r="I92" s="17"/>
    </row>
    <row r="93" spans="1:9" s="15" customFormat="1" ht="30" x14ac:dyDescent="0.25">
      <c r="A93" s="11">
        <v>11.059999999999999</v>
      </c>
      <c r="B93" s="1" t="s">
        <v>41</v>
      </c>
      <c r="C93" s="11">
        <v>6</v>
      </c>
      <c r="D93" s="6" t="s">
        <v>5</v>
      </c>
      <c r="E93" s="13"/>
      <c r="F93" s="18">
        <v>0</v>
      </c>
      <c r="G93" s="13"/>
      <c r="H93" s="17"/>
      <c r="I93" s="17"/>
    </row>
    <row r="94" spans="1:9" s="15" customFormat="1" ht="30" x14ac:dyDescent="0.25">
      <c r="A94" s="11">
        <v>11.069999999999999</v>
      </c>
      <c r="B94" s="1" t="s">
        <v>93</v>
      </c>
      <c r="C94" s="11">
        <v>2</v>
      </c>
      <c r="D94" s="6" t="s">
        <v>5</v>
      </c>
      <c r="E94" s="13"/>
      <c r="F94" s="18">
        <v>0</v>
      </c>
      <c r="G94" s="13"/>
      <c r="H94" s="17"/>
      <c r="I94" s="17"/>
    </row>
    <row r="95" spans="1:9" s="15" customFormat="1" x14ac:dyDescent="0.25">
      <c r="A95" s="11"/>
      <c r="B95" s="5"/>
      <c r="C95" s="11"/>
      <c r="D95" s="8"/>
      <c r="E95" s="13"/>
      <c r="F95" s="13"/>
      <c r="G95" s="13"/>
      <c r="H95" s="17"/>
      <c r="I95" s="17"/>
    </row>
    <row r="96" spans="1:9" s="15" customFormat="1" collapsed="1" x14ac:dyDescent="0.25">
      <c r="A96" s="44">
        <v>12</v>
      </c>
      <c r="B96" s="45" t="s">
        <v>9</v>
      </c>
      <c r="C96" s="44"/>
      <c r="D96" s="46"/>
      <c r="E96" s="47"/>
      <c r="F96" s="47"/>
      <c r="G96" s="47">
        <f>+F97</f>
        <v>0</v>
      </c>
      <c r="H96" s="17"/>
      <c r="I96" s="17"/>
    </row>
    <row r="97" spans="1:9" s="15" customFormat="1" ht="30" x14ac:dyDescent="0.25">
      <c r="A97" s="11">
        <v>12.01</v>
      </c>
      <c r="B97" s="1" t="s">
        <v>65</v>
      </c>
      <c r="C97" s="11">
        <v>3.7319999999999998</v>
      </c>
      <c r="D97" s="6" t="s">
        <v>3</v>
      </c>
      <c r="E97" s="13"/>
      <c r="F97" s="13">
        <v>0</v>
      </c>
      <c r="G97" s="13"/>
      <c r="H97" s="17"/>
      <c r="I97" s="17"/>
    </row>
    <row r="98" spans="1:9" s="15" customFormat="1" x14ac:dyDescent="0.25">
      <c r="A98" s="11"/>
      <c r="B98" s="5"/>
      <c r="C98" s="11"/>
      <c r="D98" s="8"/>
      <c r="E98" s="13"/>
      <c r="F98" s="13"/>
      <c r="G98" s="13"/>
      <c r="H98" s="17"/>
      <c r="I98" s="17"/>
    </row>
    <row r="99" spans="1:9" s="15" customFormat="1" collapsed="1" x14ac:dyDescent="0.25">
      <c r="A99" s="44">
        <v>13</v>
      </c>
      <c r="B99" s="45" t="s">
        <v>33</v>
      </c>
      <c r="C99" s="44"/>
      <c r="D99" s="46"/>
      <c r="E99" s="47"/>
      <c r="F99" s="47"/>
      <c r="G99" s="47">
        <f>+F100</f>
        <v>0</v>
      </c>
      <c r="H99" s="17"/>
      <c r="I99" s="17"/>
    </row>
    <row r="100" spans="1:9" s="15" customFormat="1" ht="120" x14ac:dyDescent="0.25">
      <c r="A100" s="11">
        <v>13.01</v>
      </c>
      <c r="B100" s="1" t="s">
        <v>66</v>
      </c>
      <c r="C100" s="11">
        <v>25.050999999999995</v>
      </c>
      <c r="D100" s="6" t="s">
        <v>3</v>
      </c>
      <c r="E100" s="13"/>
      <c r="F100" s="13">
        <v>0</v>
      </c>
      <c r="G100" s="13"/>
      <c r="H100" s="17"/>
      <c r="I100" s="17"/>
    </row>
    <row r="101" spans="1:9" s="15" customFormat="1" x14ac:dyDescent="0.25">
      <c r="A101" s="11"/>
      <c r="B101" s="5"/>
      <c r="C101" s="11"/>
      <c r="D101" s="8"/>
      <c r="E101" s="13"/>
      <c r="F101" s="13"/>
      <c r="G101" s="13"/>
      <c r="H101" s="17"/>
      <c r="I101" s="17"/>
    </row>
    <row r="102" spans="1:9" s="15" customFormat="1" collapsed="1" x14ac:dyDescent="0.25">
      <c r="A102" s="44">
        <v>14</v>
      </c>
      <c r="B102" s="45" t="s">
        <v>51</v>
      </c>
      <c r="C102" s="44"/>
      <c r="D102" s="46"/>
      <c r="E102" s="47"/>
      <c r="F102" s="47"/>
      <c r="G102" s="47">
        <f>SUM(F103:F104)</f>
        <v>0</v>
      </c>
      <c r="H102" s="17"/>
      <c r="I102" s="17"/>
    </row>
    <row r="103" spans="1:9" s="15" customFormat="1" ht="90" x14ac:dyDescent="0.25">
      <c r="A103" s="11">
        <v>14.01</v>
      </c>
      <c r="B103" s="1" t="s">
        <v>63</v>
      </c>
      <c r="C103" s="11">
        <v>450.57499999999993</v>
      </c>
      <c r="D103" s="6" t="s">
        <v>112</v>
      </c>
      <c r="E103" s="13"/>
      <c r="F103" s="13">
        <v>0</v>
      </c>
      <c r="G103" s="13"/>
      <c r="H103" s="17"/>
      <c r="I103" s="17"/>
    </row>
    <row r="104" spans="1:9" s="15" customFormat="1" ht="75" x14ac:dyDescent="0.25">
      <c r="A104" s="11">
        <v>14.02</v>
      </c>
      <c r="B104" s="1" t="s">
        <v>52</v>
      </c>
      <c r="C104" s="11">
        <v>3</v>
      </c>
      <c r="D104" s="6" t="s">
        <v>5</v>
      </c>
      <c r="E104" s="13"/>
      <c r="F104" s="13">
        <v>0</v>
      </c>
      <c r="G104" s="13"/>
      <c r="H104" s="17"/>
      <c r="I104" s="17"/>
    </row>
    <row r="105" spans="1:9" s="15" customFormat="1" x14ac:dyDescent="0.25">
      <c r="A105" s="11"/>
      <c r="B105" s="1"/>
      <c r="C105" s="11"/>
      <c r="D105" s="6"/>
      <c r="E105" s="13"/>
      <c r="F105" s="13"/>
      <c r="G105" s="13"/>
      <c r="H105" s="17"/>
      <c r="I105" s="17"/>
    </row>
    <row r="106" spans="1:9" s="15" customFormat="1" collapsed="1" x14ac:dyDescent="0.25">
      <c r="A106" s="44">
        <v>15</v>
      </c>
      <c r="B106" s="45" t="s">
        <v>35</v>
      </c>
      <c r="C106" s="44"/>
      <c r="D106" s="46"/>
      <c r="E106" s="47"/>
      <c r="F106" s="47"/>
      <c r="G106" s="47">
        <f>+F107</f>
        <v>0</v>
      </c>
      <c r="H106" s="17"/>
      <c r="I106" s="17"/>
    </row>
    <row r="107" spans="1:9" s="15" customFormat="1" ht="90" x14ac:dyDescent="0.25">
      <c r="A107" s="11">
        <v>15.01</v>
      </c>
      <c r="B107" s="1" t="s">
        <v>74</v>
      </c>
      <c r="C107" s="11">
        <v>53</v>
      </c>
      <c r="D107" s="6" t="s">
        <v>3</v>
      </c>
      <c r="E107" s="13"/>
      <c r="F107" s="13">
        <v>0</v>
      </c>
      <c r="G107" s="13"/>
      <c r="H107" s="17"/>
      <c r="I107" s="17"/>
    </row>
    <row r="108" spans="1:9" s="15" customFormat="1" x14ac:dyDescent="0.25">
      <c r="A108" s="11"/>
      <c r="B108" s="1"/>
      <c r="C108" s="11"/>
      <c r="D108" s="6"/>
      <c r="E108" s="13"/>
      <c r="F108" s="13"/>
      <c r="G108" s="13"/>
      <c r="H108" s="17"/>
      <c r="I108" s="17"/>
    </row>
    <row r="109" spans="1:9" s="15" customFormat="1" collapsed="1" x14ac:dyDescent="0.25">
      <c r="A109" s="44">
        <v>16</v>
      </c>
      <c r="B109" s="45" t="s">
        <v>58</v>
      </c>
      <c r="C109" s="44"/>
      <c r="D109" s="46"/>
      <c r="E109" s="47"/>
      <c r="F109" s="47"/>
      <c r="G109" s="47">
        <f>SUM(F110:F114)</f>
        <v>0</v>
      </c>
      <c r="H109" s="17"/>
      <c r="I109" s="17"/>
    </row>
    <row r="110" spans="1:9" s="31" customFormat="1" ht="60" x14ac:dyDescent="0.25">
      <c r="A110" s="11">
        <v>16.010000000000002</v>
      </c>
      <c r="B110" s="1" t="s">
        <v>54</v>
      </c>
      <c r="C110" s="11">
        <v>8</v>
      </c>
      <c r="D110" s="6" t="s">
        <v>5</v>
      </c>
      <c r="E110" s="13"/>
      <c r="F110" s="13">
        <v>0</v>
      </c>
      <c r="G110" s="13"/>
      <c r="H110" s="33"/>
      <c r="I110" s="33"/>
    </row>
    <row r="111" spans="1:9" s="15" customFormat="1" ht="60" x14ac:dyDescent="0.25">
      <c r="A111" s="11">
        <v>16.020000000000003</v>
      </c>
      <c r="B111" s="1" t="s">
        <v>36</v>
      </c>
      <c r="C111" s="11">
        <v>2</v>
      </c>
      <c r="D111" s="6" t="s">
        <v>5</v>
      </c>
      <c r="E111" s="13"/>
      <c r="F111" s="13">
        <v>0</v>
      </c>
      <c r="G111" s="13"/>
      <c r="H111" s="17"/>
      <c r="I111" s="17"/>
    </row>
    <row r="112" spans="1:9" s="15" customFormat="1" ht="30" collapsed="1" x14ac:dyDescent="0.25">
      <c r="A112" s="11">
        <v>16.030000000000005</v>
      </c>
      <c r="B112" s="1" t="s">
        <v>88</v>
      </c>
      <c r="C112" s="11">
        <v>2</v>
      </c>
      <c r="D112" s="6" t="s">
        <v>5</v>
      </c>
      <c r="E112" s="40"/>
      <c r="F112" s="13">
        <v>0</v>
      </c>
      <c r="G112" s="40"/>
      <c r="H112" s="17"/>
      <c r="I112" s="17"/>
    </row>
    <row r="113" spans="1:9" s="15" customFormat="1" ht="45" x14ac:dyDescent="0.25">
      <c r="A113" s="11">
        <v>16.040000000000006</v>
      </c>
      <c r="B113" s="1" t="s">
        <v>96</v>
      </c>
      <c r="C113" s="11">
        <v>22</v>
      </c>
      <c r="D113" s="6" t="s">
        <v>5</v>
      </c>
      <c r="E113" s="13"/>
      <c r="F113" s="13">
        <v>0</v>
      </c>
      <c r="G113" s="13"/>
      <c r="H113" s="17"/>
      <c r="I113" s="17"/>
    </row>
    <row r="114" spans="1:9" s="15" customFormat="1" ht="45" x14ac:dyDescent="0.25">
      <c r="A114" s="11">
        <v>16.050000000000008</v>
      </c>
      <c r="B114" s="1" t="s">
        <v>97</v>
      </c>
      <c r="C114" s="11">
        <v>12</v>
      </c>
      <c r="D114" s="6" t="s">
        <v>5</v>
      </c>
      <c r="E114" s="13"/>
      <c r="F114" s="13">
        <v>0</v>
      </c>
      <c r="G114" s="13"/>
      <c r="H114" s="17"/>
      <c r="I114" s="17"/>
    </row>
    <row r="115" spans="1:9" s="31" customFormat="1" x14ac:dyDescent="0.25">
      <c r="A115" s="11"/>
      <c r="B115" s="1"/>
      <c r="C115" s="11"/>
      <c r="D115" s="6"/>
      <c r="E115" s="13"/>
      <c r="F115" s="13"/>
      <c r="G115" s="13"/>
      <c r="H115" s="33"/>
      <c r="I115" s="33"/>
    </row>
    <row r="116" spans="1:9" s="31" customFormat="1" x14ac:dyDescent="0.25">
      <c r="A116" s="44">
        <v>17</v>
      </c>
      <c r="B116" s="45" t="s">
        <v>59</v>
      </c>
      <c r="C116" s="44"/>
      <c r="D116" s="46"/>
      <c r="E116" s="47"/>
      <c r="F116" s="47"/>
      <c r="G116" s="47">
        <f>+F117</f>
        <v>0</v>
      </c>
      <c r="H116" s="33"/>
      <c r="I116" s="33"/>
    </row>
    <row r="117" spans="1:9" s="31" customFormat="1" ht="30" x14ac:dyDescent="0.25">
      <c r="A117" s="11">
        <v>17.010000000000002</v>
      </c>
      <c r="B117" s="1" t="s">
        <v>95</v>
      </c>
      <c r="C117" s="11">
        <v>6</v>
      </c>
      <c r="D117" s="6" t="s">
        <v>5</v>
      </c>
      <c r="E117" s="40"/>
      <c r="F117" s="13">
        <v>0</v>
      </c>
      <c r="G117" s="40"/>
      <c r="H117" s="33"/>
      <c r="I117" s="33"/>
    </row>
    <row r="118" spans="1:9" s="15" customFormat="1" x14ac:dyDescent="0.25">
      <c r="A118" s="11"/>
      <c r="B118" s="1"/>
      <c r="C118" s="11"/>
      <c r="D118" s="6"/>
      <c r="E118" s="40"/>
      <c r="F118" s="40"/>
      <c r="G118" s="40"/>
      <c r="H118" s="17"/>
      <c r="I118" s="17"/>
    </row>
    <row r="119" spans="1:9" s="15" customFormat="1" collapsed="1" x14ac:dyDescent="0.25">
      <c r="A119" s="44">
        <v>18</v>
      </c>
      <c r="B119" s="45" t="s">
        <v>38</v>
      </c>
      <c r="C119" s="44"/>
      <c r="D119" s="46"/>
      <c r="E119" s="48"/>
      <c r="F119" s="48"/>
      <c r="G119" s="47">
        <f>+F120</f>
        <v>0</v>
      </c>
      <c r="H119" s="17"/>
      <c r="I119" s="17"/>
    </row>
    <row r="120" spans="1:9" s="31" customFormat="1" ht="60" x14ac:dyDescent="0.25">
      <c r="A120" s="11">
        <v>18.010000000000002</v>
      </c>
      <c r="B120" s="1" t="s">
        <v>60</v>
      </c>
      <c r="C120" s="11">
        <v>56.055999999999997</v>
      </c>
      <c r="D120" s="6" t="s">
        <v>3</v>
      </c>
      <c r="E120" s="13"/>
      <c r="F120" s="13">
        <v>0</v>
      </c>
      <c r="G120" s="13"/>
      <c r="H120" s="33"/>
      <c r="I120" s="33"/>
    </row>
    <row r="121" spans="1:9" s="15" customFormat="1" x14ac:dyDescent="0.25">
      <c r="A121" s="11"/>
      <c r="B121" s="1"/>
      <c r="C121" s="11"/>
      <c r="D121" s="6"/>
      <c r="E121" s="13"/>
      <c r="F121" s="13"/>
      <c r="G121" s="13"/>
      <c r="H121" s="17"/>
      <c r="I121" s="17"/>
    </row>
    <row r="122" spans="1:9" s="15" customFormat="1" collapsed="1" x14ac:dyDescent="0.25">
      <c r="A122" s="44">
        <v>19</v>
      </c>
      <c r="B122" s="45" t="s">
        <v>31</v>
      </c>
      <c r="C122" s="44"/>
      <c r="D122" s="46"/>
      <c r="E122" s="48"/>
      <c r="F122" s="48"/>
      <c r="G122" s="47">
        <f>SUM(F123:F124)</f>
        <v>0</v>
      </c>
      <c r="H122" s="17"/>
      <c r="I122" s="17"/>
    </row>
    <row r="123" spans="1:9" s="15" customFormat="1" x14ac:dyDescent="0.25">
      <c r="A123" s="11">
        <v>19.010000000000002</v>
      </c>
      <c r="B123" s="1" t="s">
        <v>55</v>
      </c>
      <c r="C123" s="11">
        <v>1</v>
      </c>
      <c r="D123" s="6" t="s">
        <v>5</v>
      </c>
      <c r="E123" s="13"/>
      <c r="F123" s="13">
        <v>0</v>
      </c>
      <c r="G123" s="13"/>
      <c r="H123" s="17"/>
      <c r="I123" s="17"/>
    </row>
    <row r="124" spans="1:9" s="15" customFormat="1" ht="30" x14ac:dyDescent="0.25">
      <c r="A124" s="11">
        <v>19.020000000000003</v>
      </c>
      <c r="B124" s="1" t="s">
        <v>56</v>
      </c>
      <c r="C124" s="11">
        <v>1</v>
      </c>
      <c r="D124" s="6" t="s">
        <v>5</v>
      </c>
      <c r="E124" s="13"/>
      <c r="F124" s="13">
        <v>0</v>
      </c>
      <c r="G124" s="13"/>
      <c r="H124" s="17"/>
      <c r="I124" s="17"/>
    </row>
    <row r="125" spans="1:9" s="15" customFormat="1" collapsed="1" x14ac:dyDescent="0.25">
      <c r="A125" s="11"/>
      <c r="B125" s="1"/>
      <c r="C125" s="11"/>
      <c r="D125" s="6"/>
      <c r="E125" s="13"/>
      <c r="F125" s="13"/>
      <c r="G125" s="13"/>
      <c r="H125" s="17"/>
      <c r="I125" s="17"/>
    </row>
    <row r="126" spans="1:9" s="15" customFormat="1" x14ac:dyDescent="0.25">
      <c r="A126" s="44"/>
      <c r="B126" s="49" t="s">
        <v>67</v>
      </c>
      <c r="C126" s="44"/>
      <c r="D126" s="44"/>
      <c r="E126" s="47"/>
      <c r="F126" s="47"/>
      <c r="G126" s="47"/>
      <c r="H126" s="17"/>
      <c r="I126" s="17"/>
    </row>
    <row r="127" spans="1:9" s="15" customFormat="1" x14ac:dyDescent="0.25">
      <c r="A127" s="44">
        <v>20</v>
      </c>
      <c r="B127" s="45" t="s">
        <v>32</v>
      </c>
      <c r="C127" s="44"/>
      <c r="D127" s="46"/>
      <c r="E127" s="47"/>
      <c r="F127" s="47"/>
      <c r="G127" s="47">
        <f>SUM(F128:F133)</f>
        <v>0</v>
      </c>
      <c r="H127" s="17"/>
      <c r="I127" s="17"/>
    </row>
    <row r="128" spans="1:9" s="15" customFormat="1" ht="45" collapsed="1" x14ac:dyDescent="0.25">
      <c r="A128" s="11">
        <v>20.010000000000002</v>
      </c>
      <c r="B128" s="1" t="s">
        <v>68</v>
      </c>
      <c r="C128" s="11">
        <v>27</v>
      </c>
      <c r="D128" s="6" t="s">
        <v>3</v>
      </c>
      <c r="E128" s="13"/>
      <c r="F128" s="13">
        <v>0</v>
      </c>
      <c r="G128" s="13"/>
      <c r="H128" s="17"/>
      <c r="I128" s="17"/>
    </row>
    <row r="129" spans="1:9" ht="30" x14ac:dyDescent="0.25">
      <c r="A129" s="11">
        <v>20.020000000000003</v>
      </c>
      <c r="B129" s="1" t="s">
        <v>46</v>
      </c>
      <c r="C129" s="11">
        <v>1</v>
      </c>
      <c r="D129" s="6" t="s">
        <v>5</v>
      </c>
      <c r="E129" s="13"/>
      <c r="F129" s="13">
        <v>0</v>
      </c>
      <c r="G129" s="13"/>
      <c r="H129" s="2"/>
      <c r="I129" s="2"/>
    </row>
    <row r="130" spans="1:9" s="15" customFormat="1" ht="30" x14ac:dyDescent="0.25">
      <c r="A130" s="11">
        <v>20.030000000000005</v>
      </c>
      <c r="B130" s="1" t="s">
        <v>40</v>
      </c>
      <c r="C130" s="11">
        <v>5</v>
      </c>
      <c r="D130" s="6" t="s">
        <v>5</v>
      </c>
      <c r="E130" s="13"/>
      <c r="F130" s="13">
        <v>0</v>
      </c>
      <c r="G130" s="13"/>
      <c r="H130" s="17"/>
      <c r="I130" s="17"/>
    </row>
    <row r="131" spans="1:9" s="15" customFormat="1" ht="45" x14ac:dyDescent="0.25">
      <c r="A131" s="11">
        <v>20.040000000000006</v>
      </c>
      <c r="B131" s="1" t="s">
        <v>48</v>
      </c>
      <c r="C131" s="11">
        <v>42.1</v>
      </c>
      <c r="D131" s="6" t="s">
        <v>3</v>
      </c>
      <c r="E131" s="18"/>
      <c r="F131" s="13">
        <v>0</v>
      </c>
      <c r="G131" s="18"/>
      <c r="H131" s="17"/>
      <c r="I131" s="17"/>
    </row>
    <row r="132" spans="1:9" s="15" customFormat="1" ht="30" x14ac:dyDescent="0.25">
      <c r="A132" s="11">
        <v>20.050000000000008</v>
      </c>
      <c r="B132" s="1" t="s">
        <v>41</v>
      </c>
      <c r="C132" s="11">
        <v>3</v>
      </c>
      <c r="D132" s="6" t="s">
        <v>5</v>
      </c>
      <c r="E132" s="13"/>
      <c r="F132" s="13">
        <v>0</v>
      </c>
      <c r="G132" s="13"/>
      <c r="H132" s="17"/>
      <c r="I132" s="17"/>
    </row>
    <row r="133" spans="1:9" s="15" customFormat="1" ht="30" x14ac:dyDescent="0.25">
      <c r="A133" s="11">
        <v>20.060000000000009</v>
      </c>
      <c r="B133" s="1" t="s">
        <v>93</v>
      </c>
      <c r="C133" s="11">
        <v>2</v>
      </c>
      <c r="D133" s="6" t="s">
        <v>5</v>
      </c>
      <c r="E133" s="13"/>
      <c r="F133" s="13">
        <v>0</v>
      </c>
      <c r="G133" s="13"/>
      <c r="H133" s="17"/>
      <c r="I133" s="17"/>
    </row>
    <row r="134" spans="1:9" s="15" customFormat="1" x14ac:dyDescent="0.25">
      <c r="A134" s="11"/>
      <c r="B134" s="5"/>
      <c r="C134" s="11"/>
      <c r="D134" s="8"/>
      <c r="E134" s="13"/>
      <c r="F134" s="13"/>
      <c r="G134" s="13"/>
      <c r="H134" s="17"/>
      <c r="I134" s="17"/>
    </row>
    <row r="135" spans="1:9" s="15" customFormat="1" x14ac:dyDescent="0.25">
      <c r="A135" s="44">
        <v>21</v>
      </c>
      <c r="B135" s="45" t="s">
        <v>9</v>
      </c>
      <c r="C135" s="44"/>
      <c r="D135" s="46"/>
      <c r="E135" s="47"/>
      <c r="F135" s="47"/>
      <c r="G135" s="47">
        <f>SUM(F136:F137)</f>
        <v>0</v>
      </c>
      <c r="H135" s="17"/>
      <c r="I135" s="17"/>
    </row>
    <row r="136" spans="1:9" s="15" customFormat="1" ht="30" x14ac:dyDescent="0.25">
      <c r="A136" s="11">
        <v>21.01</v>
      </c>
      <c r="B136" s="1" t="s">
        <v>65</v>
      </c>
      <c r="C136" s="11">
        <v>6.75</v>
      </c>
      <c r="D136" s="6" t="s">
        <v>3</v>
      </c>
      <c r="E136" s="13"/>
      <c r="F136" s="13">
        <v>0</v>
      </c>
      <c r="G136" s="13"/>
      <c r="H136" s="17"/>
      <c r="I136" s="17"/>
    </row>
    <row r="137" spans="1:9" s="15" customFormat="1" ht="30" x14ac:dyDescent="0.25">
      <c r="A137" s="11">
        <v>21.020000000000003</v>
      </c>
      <c r="B137" s="1" t="s">
        <v>69</v>
      </c>
      <c r="C137" s="11">
        <v>11.25</v>
      </c>
      <c r="D137" s="6" t="s">
        <v>4</v>
      </c>
      <c r="E137" s="13"/>
      <c r="F137" s="13">
        <v>0</v>
      </c>
      <c r="G137" s="13"/>
      <c r="H137" s="17"/>
      <c r="I137" s="17"/>
    </row>
    <row r="138" spans="1:9" s="15" customFormat="1" collapsed="1" x14ac:dyDescent="0.25">
      <c r="A138" s="11"/>
      <c r="B138" s="5"/>
      <c r="C138" s="11"/>
      <c r="D138" s="8"/>
      <c r="E138" s="13"/>
      <c r="F138" s="13"/>
      <c r="G138" s="13"/>
      <c r="H138" s="17"/>
      <c r="I138" s="17"/>
    </row>
    <row r="139" spans="1:9" s="15" customFormat="1" x14ac:dyDescent="0.25">
      <c r="A139" s="44">
        <v>22</v>
      </c>
      <c r="B139" s="45" t="s">
        <v>33</v>
      </c>
      <c r="C139" s="44"/>
      <c r="D139" s="46"/>
      <c r="E139" s="47"/>
      <c r="F139" s="47"/>
      <c r="G139" s="47">
        <f>SUM(F140)</f>
        <v>0</v>
      </c>
      <c r="H139" s="17"/>
      <c r="I139" s="17"/>
    </row>
    <row r="140" spans="1:9" s="15" customFormat="1" ht="120" x14ac:dyDescent="0.25">
      <c r="A140" s="11">
        <v>22.01</v>
      </c>
      <c r="B140" s="1" t="s">
        <v>66</v>
      </c>
      <c r="C140" s="11">
        <v>4.5499999999999989</v>
      </c>
      <c r="D140" s="6" t="s">
        <v>3</v>
      </c>
      <c r="E140" s="13"/>
      <c r="F140" s="13">
        <v>0</v>
      </c>
      <c r="G140" s="13"/>
      <c r="H140" s="17"/>
      <c r="I140" s="17"/>
    </row>
    <row r="141" spans="1:9" s="15" customFormat="1" x14ac:dyDescent="0.25">
      <c r="A141" s="11"/>
      <c r="B141" s="5"/>
      <c r="C141" s="11"/>
      <c r="D141" s="8"/>
      <c r="E141" s="13"/>
      <c r="F141" s="13"/>
      <c r="G141" s="13"/>
      <c r="H141" s="17"/>
      <c r="I141" s="17"/>
    </row>
    <row r="142" spans="1:9" s="15" customFormat="1" collapsed="1" x14ac:dyDescent="0.25">
      <c r="A142" s="44">
        <v>23</v>
      </c>
      <c r="B142" s="45" t="s">
        <v>51</v>
      </c>
      <c r="C142" s="44"/>
      <c r="D142" s="46"/>
      <c r="E142" s="47"/>
      <c r="F142" s="47"/>
      <c r="G142" s="47">
        <f>SUM(F143:F144)</f>
        <v>0</v>
      </c>
      <c r="H142" s="17"/>
      <c r="I142" s="17"/>
    </row>
    <row r="143" spans="1:9" s="15" customFormat="1" ht="90" x14ac:dyDescent="0.25">
      <c r="A143" s="11">
        <v>23.01</v>
      </c>
      <c r="B143" s="1" t="s">
        <v>63</v>
      </c>
      <c r="C143" s="11">
        <v>71.554000000000002</v>
      </c>
      <c r="D143" s="6" t="s">
        <v>34</v>
      </c>
      <c r="E143" s="13"/>
      <c r="F143" s="13">
        <v>0</v>
      </c>
      <c r="G143" s="13"/>
      <c r="H143" s="17"/>
      <c r="I143" s="17"/>
    </row>
    <row r="144" spans="1:9" s="15" customFormat="1" ht="60" x14ac:dyDescent="0.25">
      <c r="A144" s="11">
        <v>23.020000000000003</v>
      </c>
      <c r="B144" s="1" t="s">
        <v>70</v>
      </c>
      <c r="C144" s="11">
        <v>1</v>
      </c>
      <c r="D144" s="6" t="s">
        <v>5</v>
      </c>
      <c r="E144" s="13"/>
      <c r="F144" s="13">
        <v>0</v>
      </c>
      <c r="G144" s="13"/>
      <c r="H144" s="17"/>
      <c r="I144" s="17"/>
    </row>
    <row r="145" spans="1:9" s="15" customFormat="1" collapsed="1" x14ac:dyDescent="0.25">
      <c r="A145" s="11"/>
      <c r="B145" s="5"/>
      <c r="C145" s="11"/>
      <c r="D145" s="8"/>
      <c r="E145" s="13"/>
      <c r="F145" s="13"/>
      <c r="G145" s="13"/>
      <c r="H145" s="17"/>
      <c r="I145" s="17"/>
    </row>
    <row r="146" spans="1:9" s="15" customFormat="1" x14ac:dyDescent="0.25">
      <c r="A146" s="44">
        <v>24</v>
      </c>
      <c r="B146" s="45" t="s">
        <v>35</v>
      </c>
      <c r="C146" s="44"/>
      <c r="D146" s="46"/>
      <c r="E146" s="47"/>
      <c r="F146" s="47"/>
      <c r="G146" s="47">
        <f>+F147</f>
        <v>0</v>
      </c>
      <c r="H146" s="17"/>
      <c r="I146" s="17"/>
    </row>
    <row r="147" spans="1:9" s="15" customFormat="1" ht="90" x14ac:dyDescent="0.25">
      <c r="A147" s="11">
        <v>24.01</v>
      </c>
      <c r="B147" s="1" t="s">
        <v>74</v>
      </c>
      <c r="C147" s="11">
        <v>42.1</v>
      </c>
      <c r="D147" s="6" t="s">
        <v>3</v>
      </c>
      <c r="E147" s="13"/>
      <c r="F147" s="13">
        <v>0</v>
      </c>
      <c r="G147" s="13"/>
      <c r="H147" s="17"/>
      <c r="I147" s="17"/>
    </row>
    <row r="148" spans="1:9" s="15" customFormat="1" x14ac:dyDescent="0.25">
      <c r="A148" s="11"/>
      <c r="B148" s="1"/>
      <c r="C148" s="11"/>
      <c r="D148" s="6"/>
      <c r="E148" s="13"/>
      <c r="F148" s="13"/>
      <c r="G148" s="13"/>
      <c r="H148" s="17"/>
      <c r="I148" s="17"/>
    </row>
    <row r="149" spans="1:9" s="15" customFormat="1" collapsed="1" x14ac:dyDescent="0.25">
      <c r="A149" s="44">
        <v>25</v>
      </c>
      <c r="B149" s="45" t="s">
        <v>58</v>
      </c>
      <c r="C149" s="44"/>
      <c r="D149" s="46"/>
      <c r="E149" s="47"/>
      <c r="F149" s="47"/>
      <c r="G149" s="47">
        <f>SUM(F150:F153)</f>
        <v>0</v>
      </c>
      <c r="H149" s="17"/>
      <c r="I149" s="17"/>
    </row>
    <row r="150" spans="1:9" s="15" customFormat="1" ht="60" x14ac:dyDescent="0.25">
      <c r="A150" s="11">
        <v>25.01</v>
      </c>
      <c r="B150" s="1" t="s">
        <v>54</v>
      </c>
      <c r="C150" s="11">
        <v>12</v>
      </c>
      <c r="D150" s="6" t="s">
        <v>5</v>
      </c>
      <c r="E150" s="13"/>
      <c r="F150" s="13">
        <v>0</v>
      </c>
      <c r="G150" s="13"/>
      <c r="H150" s="17"/>
      <c r="I150" s="17"/>
    </row>
    <row r="151" spans="1:9" s="15" customFormat="1" ht="30" x14ac:dyDescent="0.25">
      <c r="A151" s="11">
        <v>25.020000000000003</v>
      </c>
      <c r="B151" s="1" t="s">
        <v>99</v>
      </c>
      <c r="C151" s="11">
        <v>2</v>
      </c>
      <c r="D151" s="6" t="s">
        <v>5</v>
      </c>
      <c r="E151" s="13"/>
      <c r="F151" s="13">
        <v>0</v>
      </c>
      <c r="G151" s="13"/>
      <c r="H151" s="17"/>
      <c r="I151" s="17"/>
    </row>
    <row r="152" spans="1:9" s="15" customFormat="1" ht="45" collapsed="1" x14ac:dyDescent="0.25">
      <c r="A152" s="11">
        <v>25.030000000000005</v>
      </c>
      <c r="B152" s="1" t="s">
        <v>96</v>
      </c>
      <c r="C152" s="11">
        <v>22</v>
      </c>
      <c r="D152" s="6" t="s">
        <v>5</v>
      </c>
      <c r="E152" s="13"/>
      <c r="F152" s="13">
        <v>0</v>
      </c>
      <c r="G152" s="13"/>
      <c r="H152" s="17"/>
      <c r="I152" s="17"/>
    </row>
    <row r="153" spans="1:9" s="31" customFormat="1" ht="45" x14ac:dyDescent="0.25">
      <c r="A153" s="11">
        <v>25.040000000000006</v>
      </c>
      <c r="B153" s="1" t="s">
        <v>97</v>
      </c>
      <c r="C153" s="11">
        <v>12</v>
      </c>
      <c r="D153" s="6" t="s">
        <v>5</v>
      </c>
      <c r="E153" s="13"/>
      <c r="F153" s="13">
        <v>0</v>
      </c>
      <c r="G153" s="13"/>
      <c r="H153" s="33"/>
      <c r="I153" s="33"/>
    </row>
    <row r="154" spans="1:9" s="15" customFormat="1" x14ac:dyDescent="0.25">
      <c r="A154" s="11"/>
      <c r="B154" s="1"/>
      <c r="C154" s="11"/>
      <c r="D154" s="6"/>
      <c r="E154" s="13"/>
      <c r="F154" s="13"/>
      <c r="G154" s="13"/>
      <c r="H154" s="17"/>
      <c r="I154" s="17"/>
    </row>
    <row r="155" spans="1:9" s="15" customFormat="1" collapsed="1" x14ac:dyDescent="0.25">
      <c r="A155" s="44">
        <v>26</v>
      </c>
      <c r="B155" s="45" t="s">
        <v>59</v>
      </c>
      <c r="C155" s="44"/>
      <c r="D155" s="46"/>
      <c r="E155" s="48"/>
      <c r="F155" s="48"/>
      <c r="G155" s="47">
        <f>+F156</f>
        <v>0</v>
      </c>
      <c r="H155" s="17"/>
      <c r="I155" s="17"/>
    </row>
    <row r="156" spans="1:9" s="15" customFormat="1" ht="30" x14ac:dyDescent="0.25">
      <c r="A156" s="11">
        <v>26.01</v>
      </c>
      <c r="B156" s="1" t="s">
        <v>95</v>
      </c>
      <c r="C156" s="11">
        <v>3</v>
      </c>
      <c r="D156" s="6" t="s">
        <v>5</v>
      </c>
      <c r="E156" s="13"/>
      <c r="F156" s="13">
        <v>0</v>
      </c>
      <c r="G156" s="13"/>
      <c r="H156" s="17"/>
      <c r="I156" s="17"/>
    </row>
    <row r="157" spans="1:9" s="31" customFormat="1" x14ac:dyDescent="0.25">
      <c r="A157" s="11"/>
      <c r="B157" s="1"/>
      <c r="C157" s="11"/>
      <c r="D157" s="6"/>
      <c r="E157" s="13"/>
      <c r="F157" s="13"/>
      <c r="G157" s="13"/>
      <c r="H157" s="33"/>
      <c r="I157" s="33"/>
    </row>
    <row r="158" spans="1:9" s="15" customFormat="1" x14ac:dyDescent="0.25">
      <c r="A158" s="44">
        <v>27</v>
      </c>
      <c r="B158" s="45" t="s">
        <v>38</v>
      </c>
      <c r="C158" s="44"/>
      <c r="D158" s="46"/>
      <c r="E158" s="47"/>
      <c r="F158" s="47"/>
      <c r="G158" s="47">
        <f>+F159</f>
        <v>0</v>
      </c>
      <c r="H158" s="17"/>
      <c r="I158" s="17"/>
    </row>
    <row r="159" spans="1:9" s="31" customFormat="1" ht="60" x14ac:dyDescent="0.25">
      <c r="A159" s="11">
        <v>27.01</v>
      </c>
      <c r="B159" s="1" t="s">
        <v>60</v>
      </c>
      <c r="C159" s="11">
        <v>80.938000000000002</v>
      </c>
      <c r="D159" s="6" t="s">
        <v>3</v>
      </c>
      <c r="E159" s="40"/>
      <c r="F159" s="13">
        <v>0</v>
      </c>
      <c r="G159" s="40"/>
      <c r="H159" s="33"/>
      <c r="I159" s="33"/>
    </row>
    <row r="160" spans="1:9" s="15" customFormat="1" x14ac:dyDescent="0.25">
      <c r="A160" s="11"/>
      <c r="B160" s="1"/>
      <c r="C160" s="11"/>
      <c r="D160" s="6"/>
      <c r="E160" s="13"/>
      <c r="F160" s="13"/>
      <c r="G160" s="13"/>
      <c r="H160" s="17"/>
      <c r="I160" s="17"/>
    </row>
    <row r="161" spans="1:16" s="15" customFormat="1" collapsed="1" x14ac:dyDescent="0.25">
      <c r="A161" s="44">
        <v>28</v>
      </c>
      <c r="B161" s="45" t="s">
        <v>31</v>
      </c>
      <c r="C161" s="44"/>
      <c r="D161" s="46"/>
      <c r="E161" s="48"/>
      <c r="F161" s="48"/>
      <c r="G161" s="47">
        <f>SUM(F162:F163)</f>
        <v>0</v>
      </c>
      <c r="H161" s="17"/>
      <c r="I161" s="17"/>
    </row>
    <row r="162" spans="1:16" s="31" customFormat="1" x14ac:dyDescent="0.25">
      <c r="A162" s="11">
        <v>28.01</v>
      </c>
      <c r="B162" s="1" t="s">
        <v>55</v>
      </c>
      <c r="C162" s="11">
        <v>1</v>
      </c>
      <c r="D162" s="6" t="s">
        <v>5</v>
      </c>
      <c r="E162" s="13"/>
      <c r="F162" s="13">
        <v>0</v>
      </c>
      <c r="G162" s="13"/>
      <c r="H162" s="33"/>
      <c r="I162" s="33"/>
    </row>
    <row r="163" spans="1:16" s="2" customFormat="1" ht="30" x14ac:dyDescent="0.25">
      <c r="A163" s="11">
        <v>28.020000000000003</v>
      </c>
      <c r="B163" s="1" t="s">
        <v>56</v>
      </c>
      <c r="C163" s="11">
        <v>1</v>
      </c>
      <c r="D163" s="6" t="s">
        <v>5</v>
      </c>
      <c r="E163" s="13"/>
      <c r="F163" s="13">
        <v>0</v>
      </c>
      <c r="G163" s="13"/>
      <c r="J163" s="3"/>
      <c r="K163" s="3"/>
      <c r="L163" s="3"/>
      <c r="M163" s="3"/>
      <c r="N163" s="3"/>
      <c r="O163" s="3"/>
      <c r="P163" s="3"/>
    </row>
    <row r="164" spans="1:16" x14ac:dyDescent="0.25">
      <c r="A164" s="11"/>
      <c r="B164" s="1"/>
      <c r="C164" s="11"/>
      <c r="D164" s="6"/>
      <c r="E164" s="40"/>
      <c r="F164" s="40"/>
      <c r="G164" s="40"/>
      <c r="H164" s="2"/>
      <c r="I164" s="2"/>
    </row>
    <row r="165" spans="1:16" ht="15.75" x14ac:dyDescent="0.25">
      <c r="A165" s="34"/>
      <c r="B165" s="19" t="s">
        <v>29</v>
      </c>
      <c r="C165" s="20"/>
      <c r="D165" s="21"/>
      <c r="E165" s="21"/>
      <c r="F165" s="21"/>
      <c r="G165" s="56"/>
      <c r="H165" s="2"/>
      <c r="I165" s="2"/>
    </row>
    <row r="166" spans="1:16" x14ac:dyDescent="0.25">
      <c r="A166" s="12"/>
      <c r="B166" s="13"/>
      <c r="C166" s="8"/>
      <c r="D166" s="11"/>
      <c r="E166" s="18"/>
      <c r="F166" s="18"/>
      <c r="G166" s="18"/>
      <c r="H166" s="2"/>
      <c r="I166" s="2"/>
    </row>
    <row r="167" spans="1:16" x14ac:dyDescent="0.25">
      <c r="A167" s="12">
        <v>29</v>
      </c>
      <c r="B167" s="7" t="s">
        <v>30</v>
      </c>
      <c r="C167" s="14"/>
      <c r="D167" s="7"/>
      <c r="E167" s="41"/>
      <c r="F167" s="18"/>
      <c r="G167" s="18"/>
      <c r="H167" s="2"/>
      <c r="I167" s="2"/>
    </row>
    <row r="168" spans="1:16" ht="15.75" x14ac:dyDescent="0.25">
      <c r="A168" s="11">
        <v>29.01</v>
      </c>
      <c r="B168" s="35" t="s">
        <v>14</v>
      </c>
      <c r="C168" s="36">
        <v>0.1</v>
      </c>
      <c r="D168" s="36"/>
      <c r="E168" s="55">
        <f>+G165*C168</f>
        <v>0</v>
      </c>
      <c r="F168" s="18"/>
      <c r="G168" s="18"/>
      <c r="H168" s="2"/>
      <c r="I168" s="2"/>
    </row>
    <row r="169" spans="1:16" ht="15.75" x14ac:dyDescent="0.25">
      <c r="A169" s="11">
        <v>29.020000000000003</v>
      </c>
      <c r="B169" s="35" t="s">
        <v>15</v>
      </c>
      <c r="C169" s="36">
        <v>0.03</v>
      </c>
      <c r="D169" s="36"/>
      <c r="E169" s="55">
        <f>+G165*C169</f>
        <v>0</v>
      </c>
      <c r="F169" s="18"/>
      <c r="G169" s="18"/>
      <c r="H169" s="2"/>
      <c r="I169" s="2"/>
    </row>
    <row r="170" spans="1:16" ht="15.75" x14ac:dyDescent="0.25">
      <c r="A170" s="11">
        <v>29.030000000000005</v>
      </c>
      <c r="B170" s="35" t="s">
        <v>7</v>
      </c>
      <c r="C170" s="36">
        <v>0.03</v>
      </c>
      <c r="D170" s="36"/>
      <c r="E170" s="55">
        <f>+G165*C170</f>
        <v>0</v>
      </c>
      <c r="F170" s="18"/>
      <c r="G170" s="18"/>
      <c r="H170" s="2"/>
      <c r="I170" s="2"/>
    </row>
    <row r="171" spans="1:16" x14ac:dyDescent="0.25">
      <c r="A171" s="11"/>
      <c r="B171" s="18"/>
      <c r="C171" s="36"/>
      <c r="D171" s="37"/>
      <c r="E171" s="18"/>
      <c r="F171" s="18"/>
      <c r="G171" s="18"/>
      <c r="H171" s="2"/>
      <c r="I171" s="2"/>
    </row>
    <row r="172" spans="1:16" ht="15.75" x14ac:dyDescent="0.25">
      <c r="A172" s="39"/>
      <c r="B172" s="19" t="s">
        <v>16</v>
      </c>
      <c r="C172" s="20"/>
      <c r="D172" s="21"/>
      <c r="E172" s="21"/>
      <c r="F172" s="21"/>
      <c r="G172" s="56">
        <f>SUM(E168:E170)</f>
        <v>0</v>
      </c>
      <c r="H172" s="2"/>
      <c r="I172" s="2"/>
    </row>
    <row r="173" spans="1:16" x14ac:dyDescent="0.25">
      <c r="A173" s="11"/>
      <c r="B173" s="18"/>
      <c r="C173" s="36"/>
      <c r="D173" s="37"/>
      <c r="E173" s="18"/>
      <c r="F173" s="18"/>
      <c r="G173" s="18"/>
      <c r="H173" s="2"/>
      <c r="I173" s="2"/>
    </row>
    <row r="174" spans="1:16" ht="15.75" x14ac:dyDescent="0.25">
      <c r="A174" s="39"/>
      <c r="B174" s="19" t="s">
        <v>17</v>
      </c>
      <c r="C174" s="20"/>
      <c r="D174" s="21"/>
      <c r="E174" s="21"/>
      <c r="F174" s="21"/>
      <c r="G174" s="56">
        <f>+G165+G172</f>
        <v>0</v>
      </c>
      <c r="H174" s="2"/>
      <c r="I174" s="2"/>
    </row>
    <row r="175" spans="1:16" x14ac:dyDescent="0.25">
      <c r="A175" s="11"/>
      <c r="B175" s="13"/>
      <c r="C175" s="36"/>
      <c r="D175" s="8"/>
      <c r="E175" s="18"/>
      <c r="F175" s="18"/>
      <c r="G175" s="18"/>
      <c r="H175" s="2"/>
      <c r="I175" s="2"/>
    </row>
    <row r="176" spans="1:16" ht="15.75" x14ac:dyDescent="0.25">
      <c r="A176" s="39"/>
      <c r="B176" s="19" t="s">
        <v>18</v>
      </c>
      <c r="C176" s="57">
        <v>0.1</v>
      </c>
      <c r="D176" s="21"/>
      <c r="E176" s="21"/>
      <c r="F176" s="21"/>
      <c r="G176" s="56">
        <f>+G174*C176</f>
        <v>0</v>
      </c>
      <c r="H176" s="2"/>
      <c r="I176" s="2"/>
    </row>
    <row r="177" spans="1:9" x14ac:dyDescent="0.25">
      <c r="A177" s="11"/>
      <c r="B177" s="18"/>
      <c r="C177" s="36"/>
      <c r="D177" s="37"/>
      <c r="E177" s="18"/>
      <c r="F177" s="18"/>
      <c r="G177" s="18"/>
      <c r="H177" s="2"/>
      <c r="I177" s="2"/>
    </row>
    <row r="178" spans="1:9" ht="15.75" x14ac:dyDescent="0.25">
      <c r="A178" s="11">
        <v>29.040000000000006</v>
      </c>
      <c r="B178" s="18" t="s">
        <v>19</v>
      </c>
      <c r="C178" s="36">
        <v>4.4999999999999998E-2</v>
      </c>
      <c r="D178" s="36"/>
      <c r="E178" s="55">
        <f>+G165*C178</f>
        <v>0</v>
      </c>
      <c r="F178" s="18"/>
      <c r="G178" s="18"/>
      <c r="H178" s="2"/>
      <c r="I178" s="2"/>
    </row>
    <row r="179" spans="1:9" ht="15.75" x14ac:dyDescent="0.25">
      <c r="A179" s="11">
        <v>29.050000000000008</v>
      </c>
      <c r="B179" s="18" t="s">
        <v>27</v>
      </c>
      <c r="C179" s="36">
        <v>1E-3</v>
      </c>
      <c r="D179" s="36"/>
      <c r="E179" s="55">
        <f>+G165*C180</f>
        <v>0</v>
      </c>
      <c r="F179" s="18"/>
      <c r="G179" s="18"/>
      <c r="H179" s="2"/>
      <c r="I179" s="2"/>
    </row>
    <row r="180" spans="1:9" ht="15.75" x14ac:dyDescent="0.25">
      <c r="A180" s="11">
        <v>29.060000000000009</v>
      </c>
      <c r="B180" s="18" t="s">
        <v>26</v>
      </c>
      <c r="C180" s="36">
        <v>0.01</v>
      </c>
      <c r="D180" s="36"/>
      <c r="E180" s="55">
        <f>+G165*C180</f>
        <v>0</v>
      </c>
      <c r="F180" s="18"/>
      <c r="G180" s="18"/>
      <c r="H180" s="2"/>
      <c r="I180" s="2"/>
    </row>
    <row r="181" spans="1:9" ht="15.75" x14ac:dyDescent="0.25">
      <c r="A181" s="11">
        <v>29.070000000000011</v>
      </c>
      <c r="B181" s="38" t="s">
        <v>20</v>
      </c>
      <c r="C181" s="36">
        <v>0.18</v>
      </c>
      <c r="D181" s="36"/>
      <c r="E181" s="55">
        <f>+G176*C181</f>
        <v>0</v>
      </c>
      <c r="F181" s="42"/>
      <c r="G181" s="18"/>
      <c r="H181" s="2"/>
      <c r="I181" s="2"/>
    </row>
    <row r="182" spans="1:9" ht="15.75" x14ac:dyDescent="0.25">
      <c r="A182" s="11">
        <v>29.080000000000013</v>
      </c>
      <c r="B182" s="18" t="s">
        <v>21</v>
      </c>
      <c r="C182" s="23">
        <v>0.01</v>
      </c>
      <c r="D182" s="23"/>
      <c r="E182" s="55">
        <f>+G165*C182</f>
        <v>0</v>
      </c>
      <c r="F182" s="18"/>
      <c r="G182" s="18"/>
      <c r="H182" s="2"/>
      <c r="I182" s="2"/>
    </row>
    <row r="183" spans="1:9" ht="15.75" x14ac:dyDescent="0.25">
      <c r="A183" s="11">
        <v>29.090000000000014</v>
      </c>
      <c r="B183" s="18" t="s">
        <v>28</v>
      </c>
      <c r="C183" s="23">
        <v>0.02</v>
      </c>
      <c r="D183" s="23"/>
      <c r="E183" s="55">
        <f>+G165*C183</f>
        <v>0</v>
      </c>
      <c r="F183" s="18"/>
      <c r="G183" s="18"/>
      <c r="H183" s="2"/>
      <c r="I183" s="2"/>
    </row>
    <row r="184" spans="1:9" x14ac:dyDescent="0.25">
      <c r="A184" s="11"/>
      <c r="B184" s="18"/>
      <c r="C184" s="23"/>
      <c r="D184" s="11"/>
      <c r="E184" s="18"/>
      <c r="F184" s="18"/>
      <c r="G184" s="18"/>
      <c r="H184" s="2"/>
      <c r="I184" s="2"/>
    </row>
    <row r="185" spans="1:9" ht="15.75" x14ac:dyDescent="0.25">
      <c r="A185" s="39"/>
      <c r="B185" s="19" t="s">
        <v>22</v>
      </c>
      <c r="C185" s="20"/>
      <c r="D185" s="21"/>
      <c r="E185" s="21"/>
      <c r="F185" s="21"/>
      <c r="G185" s="56">
        <f>SUM(E178:E183)</f>
        <v>0</v>
      </c>
      <c r="H185" s="2"/>
      <c r="I185" s="2"/>
    </row>
    <row r="186" spans="1:9" x14ac:dyDescent="0.25">
      <c r="A186" s="12"/>
      <c r="B186" s="18"/>
      <c r="C186" s="22"/>
      <c r="D186" s="11"/>
      <c r="E186" s="18"/>
      <c r="F186" s="18"/>
      <c r="G186" s="18"/>
      <c r="H186" s="2"/>
      <c r="I186" s="2"/>
    </row>
    <row r="187" spans="1:9" ht="15.75" x14ac:dyDescent="0.25">
      <c r="A187" s="39"/>
      <c r="B187" s="19" t="s">
        <v>23</v>
      </c>
      <c r="C187" s="20"/>
      <c r="D187" s="21"/>
      <c r="E187" s="21"/>
      <c r="F187" s="21"/>
      <c r="G187" s="56">
        <f>+G185+G172</f>
        <v>0</v>
      </c>
      <c r="H187" s="2"/>
      <c r="I187" s="2"/>
    </row>
    <row r="188" spans="1:9" x14ac:dyDescent="0.25">
      <c r="A188" s="12"/>
      <c r="B188" s="7"/>
      <c r="C188" s="24"/>
      <c r="D188" s="12"/>
      <c r="E188" s="18"/>
      <c r="F188" s="18"/>
      <c r="G188" s="18"/>
      <c r="H188" s="2"/>
      <c r="I188" s="2"/>
    </row>
    <row r="189" spans="1:9" ht="15.75" x14ac:dyDescent="0.25">
      <c r="A189" s="11">
        <v>29.100000000000016</v>
      </c>
      <c r="B189" s="13" t="s">
        <v>24</v>
      </c>
      <c r="C189" s="26">
        <v>0.05</v>
      </c>
      <c r="D189" s="26"/>
      <c r="E189" s="55">
        <v>0</v>
      </c>
      <c r="F189" s="18"/>
      <c r="G189" s="55">
        <f>+G165*C189</f>
        <v>0</v>
      </c>
      <c r="H189" s="2"/>
      <c r="I189" s="2"/>
    </row>
    <row r="190" spans="1:9" x14ac:dyDescent="0.25">
      <c r="A190" s="25"/>
      <c r="B190" s="18"/>
      <c r="C190" s="22"/>
      <c r="D190" s="18"/>
      <c r="E190" s="18"/>
      <c r="F190" s="18"/>
      <c r="G190" s="18"/>
    </row>
    <row r="191" spans="1:9" ht="15.75" x14ac:dyDescent="0.25">
      <c r="A191" s="39"/>
      <c r="B191" s="19" t="s">
        <v>25</v>
      </c>
      <c r="C191" s="20"/>
      <c r="D191" s="21"/>
      <c r="E191" s="21"/>
      <c r="F191" s="21"/>
      <c r="G191" s="56">
        <f>+G165+G187+G189</f>
        <v>0</v>
      </c>
    </row>
    <row r="192" spans="1:9" x14ac:dyDescent="0.25">
      <c r="A192" s="16"/>
      <c r="B192" s="2"/>
      <c r="C192" s="9"/>
      <c r="D192" s="9"/>
      <c r="E192" s="2"/>
      <c r="F192" s="2"/>
    </row>
    <row r="193" spans="1:6" x14ac:dyDescent="0.25">
      <c r="A193" s="3"/>
      <c r="C193" s="4"/>
      <c r="D193" s="4"/>
      <c r="E193" s="2"/>
      <c r="F193" s="2"/>
    </row>
    <row r="194" spans="1:6" x14ac:dyDescent="0.25">
      <c r="A194" s="3"/>
      <c r="C194" s="4"/>
      <c r="D194" s="4"/>
      <c r="E194" s="2"/>
      <c r="F194" s="2"/>
    </row>
    <row r="195" spans="1:6" x14ac:dyDescent="0.25">
      <c r="A195" s="3"/>
      <c r="C195" s="4"/>
      <c r="D195" s="4"/>
      <c r="E195" s="2"/>
      <c r="F195" s="2"/>
    </row>
    <row r="196" spans="1:6" x14ac:dyDescent="0.25">
      <c r="A196" s="3"/>
      <c r="C196" s="4"/>
      <c r="D196" s="4"/>
      <c r="E196" s="2"/>
      <c r="F196" s="2"/>
    </row>
    <row r="197" spans="1:6" x14ac:dyDescent="0.25">
      <c r="A197" s="3"/>
      <c r="C197" s="4"/>
      <c r="D197" s="4"/>
      <c r="E197" s="2"/>
      <c r="F197" s="2"/>
    </row>
    <row r="198" spans="1:6" x14ac:dyDescent="0.25">
      <c r="A198" s="3"/>
      <c r="C198" s="4"/>
      <c r="D198" s="4"/>
      <c r="E198" s="2"/>
      <c r="F198" s="2"/>
    </row>
    <row r="199" spans="1:6" x14ac:dyDescent="0.25">
      <c r="A199" s="3"/>
      <c r="C199" s="4"/>
      <c r="D199" s="4"/>
      <c r="E199" s="2"/>
      <c r="F199" s="2"/>
    </row>
    <row r="200" spans="1:6" x14ac:dyDescent="0.25">
      <c r="A200" s="3"/>
      <c r="C200" s="4"/>
      <c r="D200" s="4"/>
      <c r="E200" s="2"/>
      <c r="F200" s="2"/>
    </row>
    <row r="201" spans="1:6" x14ac:dyDescent="0.25">
      <c r="A201" s="3"/>
      <c r="C201" s="4"/>
      <c r="D201" s="4"/>
      <c r="E201" s="2"/>
      <c r="F201" s="2"/>
    </row>
    <row r="202" spans="1:6" x14ac:dyDescent="0.25">
      <c r="A202" s="3"/>
      <c r="C202" s="4"/>
      <c r="D202" s="4"/>
      <c r="E202" s="2"/>
      <c r="F202" s="2"/>
    </row>
    <row r="203" spans="1:6" x14ac:dyDescent="0.25">
      <c r="A203" s="3"/>
      <c r="C203" s="4"/>
      <c r="D203" s="4"/>
      <c r="E203" s="2"/>
      <c r="F203" s="2"/>
    </row>
    <row r="204" spans="1:6" x14ac:dyDescent="0.25">
      <c r="A204" s="3"/>
      <c r="C204" s="4"/>
      <c r="D204" s="4"/>
      <c r="E204" s="2"/>
      <c r="F204" s="2"/>
    </row>
    <row r="205" spans="1:6" x14ac:dyDescent="0.25">
      <c r="A205" s="3"/>
      <c r="C205" s="4"/>
      <c r="D205" s="4"/>
      <c r="E205" s="2"/>
      <c r="F205" s="2"/>
    </row>
    <row r="206" spans="1:6" x14ac:dyDescent="0.25">
      <c r="A206" s="3"/>
      <c r="C206" s="4"/>
      <c r="D206" s="4"/>
      <c r="E206" s="2"/>
      <c r="F206" s="2"/>
    </row>
    <row r="207" spans="1:6" x14ac:dyDescent="0.25">
      <c r="A207" s="3"/>
      <c r="C207" s="4"/>
      <c r="D207" s="4"/>
      <c r="E207" s="2"/>
      <c r="F207" s="2"/>
    </row>
    <row r="208" spans="1:6" x14ac:dyDescent="0.25">
      <c r="A208" s="3"/>
      <c r="C208" s="4"/>
      <c r="D208" s="4"/>
      <c r="E208" s="2"/>
      <c r="F208" s="2"/>
    </row>
    <row r="209" spans="1:6" x14ac:dyDescent="0.25">
      <c r="A209" s="3"/>
      <c r="C209" s="4"/>
      <c r="D209" s="4"/>
      <c r="E209" s="2"/>
      <c r="F209" s="2"/>
    </row>
    <row r="210" spans="1:6" x14ac:dyDescent="0.25">
      <c r="A210" s="3"/>
      <c r="C210" s="4"/>
      <c r="D210" s="4"/>
      <c r="E210" s="2"/>
      <c r="F210" s="2"/>
    </row>
    <row r="211" spans="1:6" x14ac:dyDescent="0.25">
      <c r="A211" s="3"/>
      <c r="C211" s="4"/>
      <c r="D211" s="30"/>
    </row>
    <row r="212" spans="1:6" x14ac:dyDescent="0.25">
      <c r="A212" s="3"/>
      <c r="C212" s="4"/>
      <c r="D212" s="30"/>
    </row>
    <row r="213" spans="1:6" x14ac:dyDescent="0.25">
      <c r="A213" s="3"/>
      <c r="C213" s="4"/>
      <c r="D213" s="30"/>
    </row>
    <row r="214" spans="1:6" x14ac:dyDescent="0.25">
      <c r="A214" s="3"/>
      <c r="C214" s="4"/>
      <c r="D214" s="30"/>
    </row>
    <row r="215" spans="1:6" x14ac:dyDescent="0.25">
      <c r="A215" s="3"/>
      <c r="C215" s="4"/>
      <c r="D215" s="30"/>
    </row>
    <row r="216" spans="1:6" x14ac:dyDescent="0.25">
      <c r="A216" s="3"/>
      <c r="C216" s="4"/>
      <c r="D216" s="30"/>
    </row>
    <row r="217" spans="1:6" x14ac:dyDescent="0.25">
      <c r="A217" s="3"/>
      <c r="C217" s="4"/>
      <c r="D217" s="30"/>
    </row>
    <row r="218" spans="1:6" x14ac:dyDescent="0.25">
      <c r="A218" s="3"/>
      <c r="C218" s="4"/>
      <c r="D218" s="30"/>
    </row>
    <row r="219" spans="1:6" x14ac:dyDescent="0.25">
      <c r="A219" s="3"/>
      <c r="C219" s="4"/>
      <c r="D219" s="30"/>
    </row>
    <row r="220" spans="1:6" x14ac:dyDescent="0.25">
      <c r="A220" s="3"/>
      <c r="C220" s="4"/>
      <c r="D220" s="30"/>
    </row>
    <row r="221" spans="1:6" x14ac:dyDescent="0.25">
      <c r="A221" s="3"/>
      <c r="C221" s="4"/>
      <c r="D221" s="30"/>
    </row>
    <row r="222" spans="1:6" x14ac:dyDescent="0.25">
      <c r="A222" s="3"/>
      <c r="C222" s="4"/>
      <c r="D222" s="30"/>
    </row>
    <row r="223" spans="1:6" x14ac:dyDescent="0.25">
      <c r="A223" s="3"/>
      <c r="C223" s="4"/>
      <c r="D223" s="30"/>
    </row>
    <row r="224" spans="1:6" x14ac:dyDescent="0.25">
      <c r="A224" s="3"/>
      <c r="C224" s="4"/>
      <c r="D224" s="30"/>
    </row>
    <row r="225" spans="1:4" x14ac:dyDescent="0.25">
      <c r="A225" s="3"/>
      <c r="C225" s="4"/>
      <c r="D225" s="30"/>
    </row>
    <row r="226" spans="1:4" x14ac:dyDescent="0.25">
      <c r="A226" s="3"/>
      <c r="C226" s="4"/>
      <c r="D226" s="30"/>
    </row>
    <row r="227" spans="1:4" x14ac:dyDescent="0.25">
      <c r="A227" s="3"/>
      <c r="C227" s="4"/>
      <c r="D227" s="30"/>
    </row>
    <row r="228" spans="1:4" x14ac:dyDescent="0.25">
      <c r="A228" s="3"/>
      <c r="C228" s="4"/>
      <c r="D228" s="30"/>
    </row>
    <row r="229" spans="1:4" x14ac:dyDescent="0.25">
      <c r="A229" s="3"/>
      <c r="C229" s="4"/>
      <c r="D229" s="30"/>
    </row>
    <row r="230" spans="1:4" x14ac:dyDescent="0.25">
      <c r="A230" s="3"/>
      <c r="C230" s="4"/>
      <c r="D230" s="30"/>
    </row>
    <row r="231" spans="1:4" x14ac:dyDescent="0.25">
      <c r="A231" s="3"/>
      <c r="C231" s="4"/>
      <c r="D231" s="30"/>
    </row>
    <row r="232" spans="1:4" x14ac:dyDescent="0.25">
      <c r="A232" s="3"/>
      <c r="C232" s="4"/>
      <c r="D232" s="30"/>
    </row>
    <row r="233" spans="1:4" x14ac:dyDescent="0.25">
      <c r="A233" s="3"/>
      <c r="C233" s="4"/>
      <c r="D233" s="30"/>
    </row>
    <row r="234" spans="1:4" x14ac:dyDescent="0.25">
      <c r="A234" s="3"/>
      <c r="C234" s="4"/>
      <c r="D234" s="30"/>
    </row>
    <row r="235" spans="1:4" x14ac:dyDescent="0.25">
      <c r="A235" s="3"/>
      <c r="C235" s="4"/>
      <c r="D235" s="30"/>
    </row>
    <row r="236" spans="1:4" x14ac:dyDescent="0.25">
      <c r="A236" s="3"/>
      <c r="C236" s="4"/>
      <c r="D236" s="30"/>
    </row>
    <row r="237" spans="1:4" x14ac:dyDescent="0.25">
      <c r="A237" s="3"/>
      <c r="C237" s="4"/>
      <c r="D237" s="30"/>
    </row>
    <row r="238" spans="1:4" x14ac:dyDescent="0.25">
      <c r="A238" s="3"/>
      <c r="C238" s="4"/>
      <c r="D238" s="30"/>
    </row>
    <row r="239" spans="1:4" x14ac:dyDescent="0.25">
      <c r="A239" s="3"/>
      <c r="C239" s="4"/>
      <c r="D239" s="30"/>
    </row>
    <row r="240" spans="1:4" x14ac:dyDescent="0.25">
      <c r="A240" s="3"/>
      <c r="C240" s="4"/>
      <c r="D240" s="30"/>
    </row>
    <row r="241" spans="1:4" x14ac:dyDescent="0.25">
      <c r="A241" s="3"/>
      <c r="C241" s="4"/>
      <c r="D241" s="30"/>
    </row>
    <row r="242" spans="1:4" x14ac:dyDescent="0.25">
      <c r="A242" s="3"/>
      <c r="C242" s="4"/>
      <c r="D242" s="30"/>
    </row>
    <row r="243" spans="1:4" x14ac:dyDescent="0.25">
      <c r="A243" s="3"/>
      <c r="C243" s="4"/>
      <c r="D243" s="30"/>
    </row>
    <row r="244" spans="1:4" x14ac:dyDescent="0.25">
      <c r="A244" s="3"/>
      <c r="C244" s="4"/>
      <c r="D244" s="30"/>
    </row>
    <row r="245" spans="1:4" x14ac:dyDescent="0.25">
      <c r="A245" s="3"/>
      <c r="C245" s="4"/>
      <c r="D245" s="30"/>
    </row>
    <row r="246" spans="1:4" x14ac:dyDescent="0.25">
      <c r="A246" s="3"/>
      <c r="C246" s="4"/>
      <c r="D246" s="30"/>
    </row>
    <row r="247" spans="1:4" x14ac:dyDescent="0.25">
      <c r="A247" s="3"/>
      <c r="C247" s="4"/>
      <c r="D247" s="30"/>
    </row>
    <row r="248" spans="1:4" x14ac:dyDescent="0.25">
      <c r="A248" s="3"/>
      <c r="C248" s="4"/>
      <c r="D248" s="30"/>
    </row>
    <row r="249" spans="1:4" x14ac:dyDescent="0.25">
      <c r="A249" s="3"/>
      <c r="C249" s="4"/>
      <c r="D249" s="30"/>
    </row>
    <row r="250" spans="1:4" x14ac:dyDescent="0.25">
      <c r="A250" s="3"/>
      <c r="C250" s="4"/>
      <c r="D250" s="30"/>
    </row>
    <row r="251" spans="1:4" x14ac:dyDescent="0.25">
      <c r="A251" s="3"/>
      <c r="C251" s="4"/>
      <c r="D251" s="30"/>
    </row>
    <row r="252" spans="1:4" x14ac:dyDescent="0.25">
      <c r="A252" s="3"/>
      <c r="C252" s="4"/>
      <c r="D252" s="30"/>
    </row>
    <row r="253" spans="1:4" x14ac:dyDescent="0.25">
      <c r="A253" s="3"/>
      <c r="C253" s="4"/>
      <c r="D253" s="30"/>
    </row>
    <row r="254" spans="1:4" x14ac:dyDescent="0.25">
      <c r="A254" s="3"/>
      <c r="C254" s="4"/>
      <c r="D254" s="30"/>
    </row>
    <row r="255" spans="1:4" x14ac:dyDescent="0.25">
      <c r="A255" s="3"/>
      <c r="C255" s="4"/>
      <c r="D255" s="30"/>
    </row>
    <row r="256" spans="1:4" x14ac:dyDescent="0.25">
      <c r="A256" s="3"/>
      <c r="C256" s="4"/>
      <c r="D256" s="30"/>
    </row>
    <row r="257" spans="1:4" x14ac:dyDescent="0.25">
      <c r="A257" s="3"/>
      <c r="C257" s="4"/>
      <c r="D257" s="30"/>
    </row>
    <row r="258" spans="1:4" x14ac:dyDescent="0.25">
      <c r="A258" s="3"/>
      <c r="C258" s="4"/>
      <c r="D258" s="30"/>
    </row>
    <row r="259" spans="1:4" x14ac:dyDescent="0.25">
      <c r="A259" s="3"/>
      <c r="C259" s="4"/>
      <c r="D259" s="30"/>
    </row>
    <row r="260" spans="1:4" x14ac:dyDescent="0.25">
      <c r="A260" s="3"/>
      <c r="C260" s="4"/>
      <c r="D260" s="30"/>
    </row>
    <row r="261" spans="1:4" x14ac:dyDescent="0.25">
      <c r="A261" s="3"/>
      <c r="C261" s="4"/>
      <c r="D261" s="30"/>
    </row>
    <row r="262" spans="1:4" x14ac:dyDescent="0.25">
      <c r="A262" s="3"/>
      <c r="C262" s="4"/>
      <c r="D262" s="30"/>
    </row>
    <row r="263" spans="1:4" x14ac:dyDescent="0.25">
      <c r="A263" s="3"/>
      <c r="C263" s="4"/>
      <c r="D263" s="30"/>
    </row>
    <row r="264" spans="1:4" x14ac:dyDescent="0.25">
      <c r="A264" s="3"/>
      <c r="C264" s="4"/>
      <c r="D264" s="30"/>
    </row>
    <row r="265" spans="1:4" x14ac:dyDescent="0.25">
      <c r="A265" s="3"/>
      <c r="C265" s="4"/>
      <c r="D265" s="30"/>
    </row>
    <row r="266" spans="1:4" x14ac:dyDescent="0.25">
      <c r="A266" s="3"/>
      <c r="C266" s="4"/>
      <c r="D266" s="30"/>
    </row>
    <row r="267" spans="1:4" x14ac:dyDescent="0.25">
      <c r="A267" s="3"/>
      <c r="C267" s="4"/>
      <c r="D267" s="30"/>
    </row>
    <row r="268" spans="1:4" x14ac:dyDescent="0.25">
      <c r="A268" s="3"/>
      <c r="C268" s="4"/>
      <c r="D268" s="30"/>
    </row>
    <row r="269" spans="1:4" x14ac:dyDescent="0.25">
      <c r="A269" s="3"/>
      <c r="C269" s="4"/>
      <c r="D269" s="30"/>
    </row>
    <row r="270" spans="1:4" x14ac:dyDescent="0.25">
      <c r="A270" s="3"/>
      <c r="C270" s="4"/>
      <c r="D270" s="30"/>
    </row>
    <row r="271" spans="1:4" x14ac:dyDescent="0.25">
      <c r="A271" s="3"/>
      <c r="C271" s="4"/>
      <c r="D271" s="30"/>
    </row>
    <row r="272" spans="1:4" x14ac:dyDescent="0.25">
      <c r="A272" s="3"/>
      <c r="C272" s="4"/>
      <c r="D272" s="30"/>
    </row>
    <row r="273" spans="1:4" x14ac:dyDescent="0.25">
      <c r="A273" s="3"/>
      <c r="C273" s="4"/>
      <c r="D273" s="30"/>
    </row>
    <row r="274" spans="1:4" x14ac:dyDescent="0.25">
      <c r="A274" s="3"/>
      <c r="C274" s="4"/>
      <c r="D274" s="30"/>
    </row>
    <row r="275" spans="1:4" x14ac:dyDescent="0.25">
      <c r="A275" s="3"/>
      <c r="C275" s="4"/>
      <c r="D275" s="30"/>
    </row>
    <row r="276" spans="1:4" x14ac:dyDescent="0.25">
      <c r="A276" s="3"/>
      <c r="C276" s="4"/>
      <c r="D276" s="30"/>
    </row>
    <row r="277" spans="1:4" x14ac:dyDescent="0.25">
      <c r="A277" s="3"/>
      <c r="C277" s="4"/>
      <c r="D277" s="30"/>
    </row>
    <row r="278" spans="1:4" x14ac:dyDescent="0.25">
      <c r="A278" s="3"/>
      <c r="C278" s="4"/>
      <c r="D278" s="30"/>
    </row>
    <row r="279" spans="1:4" x14ac:dyDescent="0.25">
      <c r="A279" s="3"/>
      <c r="C279" s="4"/>
      <c r="D279" s="30"/>
    </row>
    <row r="280" spans="1:4" x14ac:dyDescent="0.25">
      <c r="A280" s="3"/>
      <c r="C280" s="4"/>
      <c r="D280" s="30"/>
    </row>
    <row r="281" spans="1:4" x14ac:dyDescent="0.25">
      <c r="A281" s="3"/>
      <c r="C281" s="4"/>
      <c r="D281" s="30"/>
    </row>
    <row r="282" spans="1:4" x14ac:dyDescent="0.25">
      <c r="A282" s="3"/>
      <c r="C282" s="4"/>
      <c r="D282" s="30"/>
    </row>
    <row r="283" spans="1:4" x14ac:dyDescent="0.25">
      <c r="A283" s="3"/>
      <c r="C283" s="4"/>
      <c r="D283" s="30"/>
    </row>
    <row r="284" spans="1:4" x14ac:dyDescent="0.25">
      <c r="A284" s="3"/>
      <c r="C284" s="4"/>
      <c r="D284" s="30"/>
    </row>
    <row r="285" spans="1:4" x14ac:dyDescent="0.25">
      <c r="A285" s="3"/>
      <c r="C285" s="4"/>
      <c r="D285" s="30"/>
    </row>
    <row r="286" spans="1:4" x14ac:dyDescent="0.25">
      <c r="A286" s="3"/>
      <c r="C286" s="4"/>
      <c r="D286" s="30"/>
    </row>
    <row r="287" spans="1:4" x14ac:dyDescent="0.25">
      <c r="A287" s="3"/>
      <c r="C287" s="4"/>
      <c r="D287" s="30"/>
    </row>
    <row r="288" spans="1:4" x14ac:dyDescent="0.25">
      <c r="A288" s="3"/>
      <c r="C288" s="4"/>
      <c r="D288" s="30"/>
    </row>
    <row r="289" spans="1:4" x14ac:dyDescent="0.25">
      <c r="A289" s="3"/>
      <c r="C289" s="4"/>
      <c r="D289" s="30"/>
    </row>
    <row r="290" spans="1:4" x14ac:dyDescent="0.25">
      <c r="A290" s="3"/>
      <c r="C290" s="4"/>
      <c r="D290" s="30"/>
    </row>
    <row r="291" spans="1:4" x14ac:dyDescent="0.25">
      <c r="A291" s="3"/>
      <c r="C291" s="4"/>
      <c r="D291" s="30"/>
    </row>
    <row r="292" spans="1:4" x14ac:dyDescent="0.25">
      <c r="A292" s="3"/>
      <c r="C292" s="4"/>
      <c r="D292" s="30"/>
    </row>
    <row r="293" spans="1:4" x14ac:dyDescent="0.25">
      <c r="A293" s="3"/>
      <c r="C293" s="4"/>
      <c r="D293" s="30"/>
    </row>
    <row r="294" spans="1:4" x14ac:dyDescent="0.25">
      <c r="A294" s="3"/>
      <c r="C294" s="4"/>
      <c r="D294" s="30"/>
    </row>
    <row r="295" spans="1:4" x14ac:dyDescent="0.25">
      <c r="A295" s="3"/>
      <c r="C295" s="4"/>
      <c r="D295" s="30"/>
    </row>
    <row r="296" spans="1:4" x14ac:dyDescent="0.25">
      <c r="A296" s="3"/>
      <c r="C296" s="4"/>
      <c r="D296" s="30"/>
    </row>
    <row r="297" spans="1:4" x14ac:dyDescent="0.25">
      <c r="A297" s="3"/>
      <c r="C297" s="4"/>
      <c r="D297" s="30"/>
    </row>
    <row r="298" spans="1:4" x14ac:dyDescent="0.25">
      <c r="A298" s="3"/>
      <c r="C298" s="4"/>
      <c r="D298" s="30"/>
    </row>
    <row r="299" spans="1:4" x14ac:dyDescent="0.25">
      <c r="A299" s="3"/>
      <c r="C299" s="4"/>
      <c r="D299" s="30"/>
    </row>
    <row r="300" spans="1:4" x14ac:dyDescent="0.25">
      <c r="A300" s="3"/>
      <c r="C300" s="4"/>
      <c r="D300" s="30"/>
    </row>
    <row r="301" spans="1:4" x14ac:dyDescent="0.25">
      <c r="A301" s="3"/>
      <c r="C301" s="4"/>
      <c r="D301" s="30"/>
    </row>
  </sheetData>
  <mergeCells count="10">
    <mergeCell ref="A9:G9"/>
    <mergeCell ref="A7:G7"/>
    <mergeCell ref="A8:G8"/>
    <mergeCell ref="F11:F12"/>
    <mergeCell ref="G11:G12"/>
    <mergeCell ref="A11:A12"/>
    <mergeCell ref="B11:B12"/>
    <mergeCell ref="C11:C12"/>
    <mergeCell ref="D11:D12"/>
    <mergeCell ref="E11:E12"/>
  </mergeCells>
  <printOptions horizontalCentered="1" verticalCentered="1"/>
  <pageMargins left="0.70866141732283472" right="0.70866141732283472" top="0.74803149606299213" bottom="0.74803149606299213" header="0.31496062992125984" footer="0.31496062992125984"/>
  <pageSetup scale="46" fitToHeight="5" orientation="portrait" r:id="rId1"/>
  <rowBreaks count="5" manualBreakCount="5">
    <brk id="32" max="16383" man="1"/>
    <brk id="53" min="1" max="6" man="1"/>
    <brk id="71" max="16383" man="1"/>
    <brk id="103" max="16383" man="1"/>
    <brk id="142"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B5628E2A5B2A4DAB0FC722F1FEB0E6" ma:contentTypeVersion="13" ma:contentTypeDescription="Crear nuevo documento." ma:contentTypeScope="" ma:versionID="5aa7aae6331e5352a313113ff0998ef6">
  <xsd:schema xmlns:xsd="http://www.w3.org/2001/XMLSchema" xmlns:xs="http://www.w3.org/2001/XMLSchema" xmlns:p="http://schemas.microsoft.com/office/2006/metadata/properties" xmlns:ns2="f47861fb-9dff-4f32-a770-c1508abe8359" xmlns:ns3="ccf2922b-a140-42aa-8eec-85ea48a5be5a" targetNamespace="http://schemas.microsoft.com/office/2006/metadata/properties" ma:root="true" ma:fieldsID="8f3a60c48fd4b9c13a9056dd5bb49c59" ns2:_="" ns3:_="">
    <xsd:import namespace="f47861fb-9dff-4f32-a770-c1508abe8359"/>
    <xsd:import namespace="ccf2922b-a140-42aa-8eec-85ea48a5be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861fb-9dff-4f32-a770-c1508abe8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f2922b-a140-42aa-8eec-85ea48a5be5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A99926-5565-41B7-AE47-AFCB6D6C6CE7}">
  <ds:schemaRefs>
    <ds:schemaRef ds:uri="5cd24fc9-fea9-42b3-82fb-515911f1041c"/>
    <ds:schemaRef ds:uri="http://purl.org/dc/terms/"/>
    <ds:schemaRef ds:uri="http://schemas.openxmlformats.org/package/2006/metadata/core-properties"/>
    <ds:schemaRef ds:uri="http://schemas.microsoft.com/office/infopath/2007/PartnerControls"/>
    <ds:schemaRef ds:uri="1399b991-4a90-4108-b0fe-25e22670a17a"/>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21B21AF-0456-454C-8BAB-9D2E8531617D}"/>
</file>

<file path=customXml/itemProps3.xml><?xml version="1.0" encoding="utf-8"?>
<ds:datastoreItem xmlns:ds="http://schemas.openxmlformats.org/officeDocument/2006/customXml" ds:itemID="{6A2A27A4-806C-454F-B021-191F1EC9DD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 DE CANTIDADES</vt:lpstr>
      <vt:lpstr>'DESGLOSE DE CANTIDADES'!Títulos_a_imprimir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Lora Taveras</dc:creator>
  <cp:lastModifiedBy>Carlos V. Minyety Sánchez</cp:lastModifiedBy>
  <cp:lastPrinted>2022-02-25T22:17:18Z</cp:lastPrinted>
  <dcterms:created xsi:type="dcterms:W3CDTF">2020-09-08T14:17:25Z</dcterms:created>
  <dcterms:modified xsi:type="dcterms:W3CDTF">2022-02-25T22:17:22Z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0x010100D9B5628E2A5B2A4DAB0FC722F1FEB0E6</vt:lpwstr>
  </property>
</Properties>
</file>